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0b4435b0e4c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846335be9c2e43a3"/>
    <x:sheet xmlns:r="http://schemas.openxmlformats.org/officeDocument/2006/relationships" name="案件一覧" sheetId="2" r:id="R3310cb2aeda5496b"/>
    <x:sheet xmlns:r="http://schemas.openxmlformats.org/officeDocument/2006/relationships" name="見積・契約一覧" sheetId="3" r:id="Rd03735b3f9fb43ac"/>
    <x:sheet xmlns:r="http://schemas.openxmlformats.org/officeDocument/2006/relationships" name="工数計画" sheetId="4" r:id="Rc137fff9c8234890"/>
    <x:sheet xmlns:r="http://schemas.openxmlformats.org/officeDocument/2006/relationships" name="進捗一覧" sheetId="5" r:id="R7f91d33290354e22"/>
    <x:sheet xmlns:r="http://schemas.openxmlformats.org/officeDocument/2006/relationships" name="原価・粗利" sheetId="6" r:id="R5d9c81c8037b4456"/>
    <x:sheet xmlns:r="http://schemas.openxmlformats.org/officeDocument/2006/relationships" name="請求予定" sheetId="7" r:id="Rfd4edace4c3b4dd4"/>
    <x:sheet xmlns:r="http://schemas.openxmlformats.org/officeDocument/2006/relationships" name="顧客・担当者マスタ" sheetId="8" r:id="R525989656e4244ec"/>
    <x:sheet xmlns:r="http://schemas.openxmlformats.org/officeDocument/2006/relationships" name="使い方" sheetId="9" r:id="R0a98d42410ab4f9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0%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b/>
      <x:sz val="16"/>
      <x:color rgb="A85C11"/>
      <x:name val="Carlito"/>
    </x:font>
    <x:font>
      <x:b/>
      <x:sz val="16"/>
      <x:color rgb="A23B3B"/>
      <x:name val="Carlito"/>
    </x:font>
    <x:font>
      <x:b/>
      <x:sz val="12"/>
      <x:color rgb="245B45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9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 applyAlignment="1">
      <x:alignment horizontal="center"/>
    </x:xf>
    <x:xf numFmtId="202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5" fillId="5" borderId="1" xfId="0" applyNumberFormat="1" applyFont="1" applyFill="1" applyBorder="1" applyAlignment="1">
      <x:alignment horizontal="center" vertical="center"/>
    </x:xf>
    <x:xf numFmtId="201" fontId="5" fillId="5" borderId="0" xfId="0" applyNumberFormat="1" applyFont="1" applyFill="1" applyBorder="1"/>
    <x:xf numFmtId="201" fontId="5" fillId="5" borderId="1" xfId="0" applyNumberFormat="1" applyFont="1" applyFill="1" applyBorder="1"/>
    <x:xf numFmtId="201" fontId="5" fillId="5" borderId="0" xfId="0" applyNumberFormat="1" applyFont="1" applyFill="1" applyBorder="1" applyAlignment="1">
      <x:alignment horizontal="center"/>
    </x:xf>
    <x:xf numFmtId="201" fontId="5" fillId="5" borderId="1" xfId="0" applyNumberFormat="1" applyFont="1" applyFill="1" applyBorder="1" applyAlignment="1">
      <x:alignment horizontal="center"/>
    </x:xf>
    <x:xf numFmtId="201" fontId="5" fillId="5" borderId="0" xfId="0" applyNumberFormat="1" applyFont="1" applyFill="1" applyBorder="1" applyAlignment="1">
      <x:alignment horizontal="center" vertical="center"/>
    </x:xf>
    <x:xf numFmtId="201" fontId="5" fillId="5" borderId="1" xfId="0" applyNumberFormat="1" applyFont="1" applyFill="1" applyBorder="1" applyAlignment="1">
      <x:alignment horizontal="center" vertical="center"/>
    </x:xf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0" xfId="0" applyNumberFormat="1" applyFont="1" applyFill="1" applyBorder="1" applyAlignment="1">
      <x:alignment horizontal="left"/>
    </x:xf>
    <x:xf numFmtId="0" fontId="8" fillId="4" borderId="1" xfId="0" applyNumberFormat="1" applyFont="1" applyFill="1" applyBorder="1" applyAlignment="1">
      <x:alignment horizontal="left"/>
    </x:xf>
    <x:xf numFmtId="0" fontId="8" fillId="4" borderId="0" xfId="0" applyNumberFormat="1" applyFont="1" applyFill="1" applyBorder="1" applyAlignment="1">
      <x:alignment horizontal="left" vertical="center"/>
    </x:xf>
    <x:xf numFmtId="0" fontId="8" fillId="4" borderId="1" xfId="0" applyNumberFormat="1" applyFont="1" applyFill="1" applyBorder="1" applyAlignment="1">
      <x:alignment horizontal="left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ce51331bb44d13" /><Relationship Type="http://schemas.openxmlformats.org/officeDocument/2006/relationships/theme" Target="/xl/theme/theme1.xml" Id="R5429c5de51ac4a0a" /><Relationship Type="http://schemas.openxmlformats.org/officeDocument/2006/relationships/sharedStrings" Target="/xl/sharedStrings.xml" Id="R1dd90423b78b4e8d" /><Relationship Type="http://schemas.openxmlformats.org/officeDocument/2006/relationships/worksheet" Target="/xl/worksheets/sheet1.xml" Id="R846335be9c2e43a3" /><Relationship Type="http://schemas.openxmlformats.org/officeDocument/2006/relationships/worksheet" Target="/xl/worksheets/sheet2.xml" Id="R3310cb2aeda5496b" /><Relationship Type="http://schemas.openxmlformats.org/officeDocument/2006/relationships/worksheet" Target="/xl/worksheets/sheet3.xml" Id="Rd03735b3f9fb43ac" /><Relationship Type="http://schemas.openxmlformats.org/officeDocument/2006/relationships/worksheet" Target="/xl/worksheets/sheet4.xml" Id="Rc137fff9c8234890" /><Relationship Type="http://schemas.openxmlformats.org/officeDocument/2006/relationships/worksheet" Target="/xl/worksheets/sheet5.xml" Id="R7f91d33290354e22" /><Relationship Type="http://schemas.openxmlformats.org/officeDocument/2006/relationships/worksheet" Target="/xl/worksheets/sheet6.xml" Id="R5d9c81c8037b4456" /><Relationship Type="http://schemas.openxmlformats.org/officeDocument/2006/relationships/worksheet" Target="/xl/worksheets/sheet7.xml" Id="Rfd4edace4c3b4dd4" /><Relationship Type="http://schemas.openxmlformats.org/officeDocument/2006/relationships/worksheet" Target="/xl/worksheets/sheet8.xml" Id="R525989656e4244ec" /><Relationship Type="http://schemas.openxmlformats.org/officeDocument/2006/relationships/worksheet" Target="/xl/worksheets/sheet9.xml" Id="R0a98d42410ab4f9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54e146b653349e6" /><Relationship Type="http://schemas.openxmlformats.org/officeDocument/2006/relationships/chart" Target="/xl/drawings/charts/chart2.xml" Id="R4daaa73fd22d46c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請求予定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請求予定額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状況別 案件数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'ダッシュボード'!$G$19:$G$25</c:f>
              <c:strCache>
                <c:ptCount val="0"/>
              </c:strCache>
            </c:strRef>
          </c:cat>
          <c:val>
            <c:numRef>
              <c:f>'ダッシュボード'!$H$19:$H$25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26</xdr:row>
      <xdr:rowOff>0</xdr:rowOff>
    </xdr:from>
    <xdr:to>
      <xdr:col>6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54e146b653349e6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14</xdr:col>
      <xdr:colOff>0</xdr:colOff>
      <xdr:row>44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daaa73fd22d46c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b16aea87d9d42f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12.859999656677246" hidden="0" customWidth="1"/>
    <x:col min="3" max="3" width="2.7100000381469727" hidden="0" customWidth="1"/>
    <x:col min="4" max="4" width="12.859999656677246" hidden="0" customWidth="1"/>
    <x:col min="5" max="5" width="12.859999656677246" hidden="0" customWidth="1"/>
    <x:col min="6" max="6" width="2.7100000381469727" hidden="0" customWidth="1"/>
    <x:col min="7" max="7" width="12.859999656677246" hidden="0" customWidth="1"/>
    <x:col min="8" max="8" width="12.859999656677246" hidden="0" customWidth="1"/>
    <x:col min="9" max="9" width="2.7100000381469727" hidden="0" customWidth="1"/>
    <x:col min="10" max="10" width="12.859999656677246" hidden="0" customWidth="1"/>
    <x:col min="11" max="11" width="12.859999656677246" hidden="0" customWidth="1"/>
    <x:col min="12" max="12" width="2.7100000381469727" hidden="0" customWidth="1"/>
    <x:col min="13" max="13" width="12.859999656677246" hidden="0" customWidth="1"/>
    <x:col min="14" max="14" width="12.859999656677246" hidden="0" customWidth="1"/>
  </x:cols>
  <x:sheetData>
    <x:row r="1" ht="25.5" customHeight="1">
      <x:c r="A1" s="8" t="str">
        <x:v>受託開発案件管理表Excelテンプレート_ダッシュボード</x:v>
      </x:c>
    </x:row>
    <x:row r="2" ht="18" customHeight="1">
      <x:c r="A2" s="16" t="str">
        <x:v>納期、粗利、請求予定、優先確認案件をまとめて見ます。</x:v>
      </x:c>
    </x:row>
    <x:row r="5">
      <x:c r="A5" s="56" t="str">
        <x:v>進行中案件数</x:v>
      </x:c>
      <x:c r="D5" s="56" t="str">
        <x:v>今月請求予定</x:v>
      </x:c>
      <x:c r="G5" s="56" t="str">
        <x:v>30日以内納品</x:v>
      </x:c>
      <x:c r="J5" s="56" t="str">
        <x:v>粗利率20%未満</x:v>
      </x:c>
      <x:c r="M5" s="56" t="str">
        <x:v>請求残あり案件</x:v>
      </x:c>
    </x:row>
    <x:row r="8">
      <x:c r="A8" s="64" t="n">
        <x:f>COUNTIFS('案件一覧'!$L$4:$L$11,"&lt;&gt;提案中",'案件一覧'!$L$4:$L$11,"&lt;&gt;完了")</x:f>
        <x:v>7</x:v>
      </x:c>
      <x:c r="D8" s="70" t="n">
        <x:f>SUMIFS('請求予定'!$F$4:$F$16,'請求予定'!$E$4:$E$16,"&gt;="&amp;DATE(YEAR(TODAY()),MONTH(TODAY()),1),'請求予定'!$E$4:$E$16,"&lt;"&amp;EDATE(DATE(YEAR(TODAY()),MONTH(TODAY()),1),1))</x:f>
        <x:v>7530000</x:v>
      </x:c>
      <x:c r="G8" s="76" t="n">
        <x:f>COUNTIFS('案件一覧'!$J$4:$J$11,"&gt;="&amp;TODAY(),'案件一覧'!$J$4:$J$11,"&lt;="&amp;TODAY()+30)</x:f>
        <x:v>3</x:v>
      </x:c>
      <x:c r="J8" s="82" t="n">
        <x:f>COUNTIFS('原価・粗利'!$I$4:$I$11,"&lt;0.2",'原価・粗利'!$C$4:$C$11,"&gt;0")</x:f>
        <x:v>1</x:v>
      </x:c>
      <x:c r="M8" s="64" t="n">
        <x:f>COUNTIF('案件一覧'!$S$4:$S$11,"残あり")</x:f>
        <x:v>6</x:v>
      </x:c>
    </x:row>
    <x:row r="10" ht="19.5" customHeight="1">
      <x:c r="A10" s="88" t="str">
        <x:v>優先確認の案件</x:v>
      </x:c>
    </x:row>
    <x:row r="11" ht="21" customHeight="1">
      <x:c r="A11" s="24" t="str">
        <x:v>案件ID</x:v>
      </x:c>
      <x:c r="B11" s="24" t="str">
        <x:v>案件名</x:v>
      </x:c>
      <x:c r="C11" s="24" t="str">
        <x:v>状況</x:v>
      </x:c>
      <x:c r="D11" s="24" t="str">
        <x:v>納品予定日</x:v>
      </x:c>
      <x:c r="E11" s="24" t="str">
        <x:v>進捗率</x:v>
      </x:c>
      <x:c r="F11" s="24" t="str">
        <x:v>実績工数h</x:v>
      </x:c>
      <x:c r="G11" s="24" t="str">
        <x:v>契約金額</x:v>
      </x:c>
      <x:c r="H11" s="24" t="str">
        <x:v>総原価</x:v>
      </x:c>
      <x:c r="I11" s="24" t="str">
        <x:v>粗利率</x:v>
      </x:c>
      <x:c r="J11" s="24" t="str">
        <x:v>請求状況</x:v>
      </x:c>
      <x:c r="K11" s="24" t="str">
        <x:v>次アクション</x:v>
      </x:c>
      <x:c r="L11" s="24" t="str">
        <x:v>主要リスク</x:v>
      </x:c>
      <x:c r="M11" s="24" t="str">
        <x:v>PM</x:v>
      </x:c>
    </x:row>
    <x:row r="12">
      <x:c r="A12" s="38" t="str">
        <x:f>'案件一覧'!A8</x:f>
        <x:v>PRJ-2605</x:v>
      </x:c>
      <x:c r="B12" s="38" t="str">
        <x:f>'案件一覧'!D8</x:f>
        <x:v>EC連携基盤刷新</x:v>
      </x:c>
      <x:c r="C12" s="38" t="str">
        <x:f>'案件一覧'!L8</x:f>
        <x:v>遅延注意</x:v>
      </x:c>
      <x:c r="D12" s="40" t="n">
        <x:f>'案件一覧'!J8</x:f>
        <x:v>46162</x:v>
      </x:c>
      <x:c r="E12" s="48" t="n">
        <x:f>'案件一覧'!R8</x:f>
        <x:v>0.71</x:v>
      </x:c>
      <x:c r="F12" s="38" t="n">
        <x:f>'案件一覧'!P8</x:f>
        <x:v>1126</x:v>
      </x:c>
      <x:c r="G12" s="46" t="n">
        <x:f>'案件一覧'!N8</x:f>
        <x:v>6900000</x:v>
      </x:c>
      <x:c r="H12" s="46" t="n">
        <x:f>'案件一覧'!T8</x:f>
        <x:v>5735600</x:v>
      </x:c>
      <x:c r="I12" s="48" t="n">
        <x:f>'案件一覧'!V8</x:f>
        <x:v>0.1687536231884058</x:v>
      </x:c>
      <x:c r="J12" s="38" t="str">
        <x:f>'案件一覧'!S8</x:f>
        <x:v>残あり</x:v>
      </x:c>
      <x:c r="K12" s="44" t="str">
        <x:f>'案件一覧'!W8</x:f>
        <x:v>追加要件の着地点を決める</x:v>
      </x:c>
      <x:c r="L12" s="44" t="str">
        <x:f>'案件一覧'!X8</x:f>
        <x:v>要件追加で総合試験が後ろ倒し</x:v>
      </x:c>
      <x:c r="M12" t="str">
        <x:f>'案件一覧'!H8</x:f>
        <x:v>山本 里奈</x:v>
      </x:c>
    </x:row>
    <x:row r="13">
      <x:c r="A13" s="38" t="str">
        <x:f>'案件一覧'!A7</x:f>
        <x:v>PRJ-2604</x:v>
      </x:c>
      <x:c r="B13" s="38" t="str">
        <x:f>'案件一覧'!D7</x:f>
        <x:v>契約管理移行支援</x:v>
      </x:c>
      <x:c r="C13" s="38" t="str">
        <x:f>'案件一覧'!L7</x:f>
        <x:v>検収待ち</x:v>
      </x:c>
      <x:c r="D13" s="40" t="n">
        <x:f>'案件一覧'!J7</x:f>
        <x:v>46137</x:v>
      </x:c>
      <x:c r="E13" s="48" t="n">
        <x:f>'案件一覧'!R7</x:f>
        <x:v>0.96</x:v>
      </x:c>
      <x:c r="F13" s="38" t="n">
        <x:f>'案件一覧'!P7</x:f>
        <x:v>594</x:v>
      </x:c>
      <x:c r="G13" s="46" t="n">
        <x:f>'案件一覧'!N7</x:f>
        <x:v>4000000</x:v>
      </x:c>
      <x:c r="H13" s="46" t="n">
        <x:f>'案件一覧'!T7</x:f>
        <x:v>2442800</x:v>
      </x:c>
      <x:c r="I13" s="48" t="n">
        <x:f>'案件一覧'!V7</x:f>
        <x:v>0.3893</x:v>
      </x:c>
      <x:c r="J13" s="38" t="str">
        <x:f>'案件一覧'!S7</x:f>
        <x:v>残あり</x:v>
      </x:c>
      <x:c r="K13" s="44" t="str">
        <x:f>'案件一覧'!W7</x:f>
        <x:v>検収差分を4月中に反映</x:v>
      </x:c>
      <x:c r="L13" s="44" t="str">
        <x:f>'案件一覧'!X7</x:f>
        <x:v>マニュアル修正版の確認待ち</x:v>
      </x:c>
      <x:c r="M13" t="str">
        <x:f>'案件一覧'!H7</x:f>
        <x:v>中村 彩</x:v>
      </x:c>
    </x:row>
    <x:row r="14">
      <x:c r="A14" s="38" t="str">
        <x:f>'案件一覧'!A4</x:f>
        <x:v>PRJ-2601</x:v>
      </x:c>
      <x:c r="B14" s="38" t="str">
        <x:f>'案件一覧'!D4</x:f>
        <x:v>基幹在庫再構築</x:v>
      </x:c>
      <x:c r="C14" s="38" t="str">
        <x:f>'案件一覧'!L4</x:f>
        <x:v>開発中</x:v>
      </x:c>
      <x:c r="D14" s="40" t="n">
        <x:f>'案件一覧'!J4</x:f>
        <x:v>46183</x:v>
      </x:c>
      <x:c r="E14" s="48" t="n">
        <x:f>'案件一覧'!R4</x:f>
        <x:v>0.74</x:v>
      </x:c>
      <x:c r="F14" s="38" t="n">
        <x:f>'案件一覧'!P4</x:f>
        <x:v>1242</x:v>
      </x:c>
      <x:c r="G14" s="46" t="n">
        <x:f>'案件一覧'!N4</x:f>
        <x:v>8100000</x:v>
      </x:c>
      <x:c r="H14" s="46" t="n">
        <x:f>'案件一覧'!T4</x:f>
        <x:v>5712400</x:v>
      </x:c>
      <x:c r="I14" s="48" t="n">
        <x:f>'案件一覧'!V4</x:f>
        <x:v>0.29476543209876543</x:v>
      </x:c>
      <x:c r="J14" s="38" t="str">
        <x:f>'案件一覧'!S4</x:f>
        <x:v>残あり</x:v>
      </x:c>
      <x:c r="K14" s="44" t="str">
        <x:f>'案件一覧'!W4</x:f>
        <x:v>結合試験計画を4月末までに確定</x:v>
      </x:c>
      <x:c r="L14" s="44" t="str">
        <x:f>'案件一覧'!X4</x:f>
        <x:v>受入データ仕様の追加要望あり</x:v>
      </x:c>
      <x:c r="M14" t="str">
        <x:f>'案件一覧'!H4</x:f>
        <x:v>佐藤 由佳</x:v>
      </x:c>
    </x:row>
    <x:row r="15">
      <x:c r="A15" s="38" t="str">
        <x:f>'案件一覧'!A5</x:f>
        <x:v>PRJ-2602</x:v>
      </x:c>
      <x:c r="B15" s="38" t="str">
        <x:f>'案件一覧'!D5</x:f>
        <x:v>配車最適化ダッシュボード</x:v>
      </x:c>
      <x:c r="C15" s="38" t="str">
        <x:f>'案件一覧'!L5</x:f>
        <x:v>要件定義</x:v>
      </x:c>
      <x:c r="D15" s="40" t="n">
        <x:f>'案件一覧'!J5</x:f>
        <x:v>46221</x:v>
      </x:c>
      <x:c r="E15" s="48" t="n">
        <x:f>'案件一覧'!R5</x:f>
        <x:v>0.28</x:v>
      </x:c>
      <x:c r="F15" s="38" t="n">
        <x:f>'案件一覧'!P5</x:f>
        <x:v>164</x:v>
      </x:c>
      <x:c r="G15" s="46" t="n">
        <x:f>'案件一覧'!N5</x:f>
        <x:v>3600000</x:v>
      </x:c>
      <x:c r="H15" s="46" t="n">
        <x:f>'案件一覧'!T5</x:f>
        <x:v>838800</x:v>
      </x:c>
      <x:c r="I15" s="48" t="n">
        <x:f>'案件一覧'!V5</x:f>
        <x:v>0.767</x:v>
      </x:c>
      <x:c r="J15" s="38" t="str">
        <x:f>'案件一覧'!S5</x:f>
        <x:v>残あり</x:v>
      </x:c>
      <x:c r="K15" s="44" t="str">
        <x:f>'案件一覧'!W5</x:f>
        <x:v>現場ヒアリングの残件を整理</x:v>
      </x:c>
      <x:c r="L15" s="44" t="str">
        <x:f>'案件一覧'!X5</x:f>
        <x:v>拠点ごとの運用差分が大きい</x:v>
      </x:c>
      <x:c r="M15" t="str">
        <x:f>'案件一覧'!H5</x:f>
        <x:v>高橋 亮</x:v>
      </x:c>
    </x:row>
    <x:row r="16">
      <x:c r="A16" s="38" t="str">
        <x:f>'案件一覧'!A10</x:f>
        <x:v>PRJ-2607</x:v>
      </x:c>
      <x:c r="B16" s="38" t="str">
        <x:f>'案件一覧'!D10</x:f>
        <x:v>BIレポート整備</x:v>
      </x:c>
      <x:c r="C16" s="38" t="str">
        <x:f>'案件一覧'!L10</x:f>
        <x:v>請求待ち</x:v>
      </x:c>
      <x:c r="D16" s="40" t="n">
        <x:f>'案件一覧'!J10</x:f>
        <x:v>46130</x:v>
      </x:c>
      <x:c r="E16" s="48" t="n">
        <x:f>'案件一覧'!R10</x:f>
        <x:v>1</x:v>
      </x:c>
      <x:c r="F16" s="38" t="n">
        <x:f>'案件一覧'!P10</x:f>
        <x:v>398</x:v>
      </x:c>
      <x:c r="G16" s="46" t="n">
        <x:f>'案件一覧'!N10</x:f>
        <x:v>3000000</x:v>
      </x:c>
      <x:c r="H16" s="46" t="n">
        <x:f>'案件一覧'!T10</x:f>
        <x:v>1534600</x:v>
      </x:c>
      <x:c r="I16" s="48" t="n">
        <x:f>'案件一覧'!V10</x:f>
        <x:v>0.48846666666666666</x:v>
      </x:c>
      <x:c r="J16" s="38" t="str">
        <x:f>'案件一覧'!S10</x:f>
        <x:v>残あり</x:v>
      </x:c>
      <x:c r="K16" s="44" t="str">
        <x:f>'案件一覧'!W10</x:f>
        <x:v>最終請求書を4月22日に発行</x:v>
      </x:c>
      <x:c r="L16" s="44" t="str">
        <x:f>'案件一覧'!X10</x:f>
        <x:v>入金予定日の確定待ち</x:v>
      </x:c>
      <x:c r="M16" t="str">
        <x:f>'案件一覧'!H10</x:f>
        <x:v>佐藤 由佳</x:v>
      </x:c>
    </x:row>
    <x:row r="18">
      <x:c r="A18" t="str">
        <x:v>月</x:v>
      </x:c>
      <x:c r="B18" t="str">
        <x:v>請求予定額</x:v>
      </x:c>
      <x:c r="G18" t="str">
        <x:v>状況</x:v>
      </x:c>
      <x:c r="H18" t="str">
        <x:v>件数</x:v>
      </x:c>
    </x:row>
    <x:row r="19">
      <x:c r="A19" s="40" t="n">
        <x:v>46113</x:v>
      </x:c>
      <x:c r="B19" s="32" t="n">
        <x:f>SUMIFS('請求予定'!$F$4:$F$16,'請求予定'!$E$4:$E$16,"&gt;="&amp;A19,'請求予定'!$E$4:$E$16,"&lt;"&amp;EDATE(A19,1))</x:f>
        <x:v>7530000</x:v>
      </x:c>
      <x:c r="G19" s="38" t="str">
        <x:v>提案中</x:v>
      </x:c>
      <x:c r="H19" s="38" t="n">
        <x:f>COUNTIF('案件一覧'!$L$4:$L$11,G19)</x:f>
        <x:v>1</x:v>
      </x:c>
    </x:row>
    <x:row r="20">
      <x:c r="A20" s="40" t="n">
        <x:v>46143</x:v>
      </x:c>
      <x:c r="B20" s="32" t="n">
        <x:f>SUMIFS('請求予定'!$F$4:$F$16,'請求予定'!$E$4:$E$16,"&gt;="&amp;A20,'請求予定'!$E$4:$E$16,"&lt;"&amp;EDATE(A20,1))</x:f>
        <x:v>9270000</x:v>
      </x:c>
      <x:c r="G20" s="38" t="str">
        <x:v>要件定義</x:v>
      </x:c>
      <x:c r="H20" s="38" t="n">
        <x:f>COUNTIF('案件一覧'!$L$4:$L$11,G20)</x:f>
        <x:v>1</x:v>
      </x:c>
    </x:row>
    <x:row r="21">
      <x:c r="A21" s="40" t="n">
        <x:v>46174</x:v>
      </x:c>
      <x:c r="B21" s="32" t="n">
        <x:f>SUMIFS('請求予定'!$F$4:$F$16,'請求予定'!$E$4:$E$16,"&gt;="&amp;A21,'請求予定'!$E$4:$E$16,"&lt;"&amp;EDATE(A21,1))</x:f>
        <x:v>3240000</x:v>
      </x:c>
      <x:c r="G21" s="38" t="str">
        <x:v>開発中</x:v>
      </x:c>
      <x:c r="H21" s="38" t="n">
        <x:f>COUNTIF('案件一覧'!$L$4:$L$11,G21)</x:f>
        <x:v>2</x:v>
      </x:c>
    </x:row>
    <x:row r="22">
      <x:c r="A22" s="40" t="n">
        <x:v>46204</x:v>
      </x:c>
      <x:c r="B22" s="32" t="n">
        <x:f>SUMIFS('請求予定'!$F$4:$F$16,'請求予定'!$E$4:$E$16,"&gt;="&amp;A22,'請求予定'!$E$4:$E$16,"&lt;"&amp;EDATE(A22,1))</x:f>
        <x:v>0</x:v>
      </x:c>
      <x:c r="G22" s="38" t="str">
        <x:v>テスト中</x:v>
      </x:c>
      <x:c r="H22" s="38" t="n">
        <x:f>COUNTIF('案件一覧'!$L$4:$L$11,G22)</x:f>
        <x:v>1</x:v>
      </x:c>
    </x:row>
    <x:row r="23">
      <x:c r="A23" s="40" t="n">
        <x:v>46235</x:v>
      </x:c>
      <x:c r="B23" s="32" t="n">
        <x:f>SUMIFS('請求予定'!$F$4:$F$16,'請求予定'!$E$4:$E$16,"&gt;="&amp;A23,'請求予定'!$E$4:$E$16,"&lt;"&amp;EDATE(A23,1))</x:f>
        <x:v>0</x:v>
      </x:c>
      <x:c r="G23" s="38" t="str">
        <x:v>検収待ち</x:v>
      </x:c>
      <x:c r="H23" s="38" t="n">
        <x:f>COUNTIF('案件一覧'!$L$4:$L$11,G23)</x:f>
        <x:v>1</x:v>
      </x:c>
    </x:row>
    <x:row r="24">
      <x:c r="A24" s="40" t="n">
        <x:v>46266</x:v>
      </x:c>
      <x:c r="B24" s="32" t="n">
        <x:f>SUMIFS('請求予定'!$F$4:$F$16,'請求予定'!$E$4:$E$16,"&gt;="&amp;A24,'請求予定'!$E$4:$E$16,"&lt;"&amp;EDATE(A24,1))</x:f>
        <x:v>0</x:v>
      </x:c>
      <x:c r="G24" s="38" t="str">
        <x:v>請求待ち</x:v>
      </x:c>
      <x:c r="H24" s="38" t="n">
        <x:f>COUNTIF('案件一覧'!$L$4:$L$11,G24)</x:f>
        <x:v>1</x:v>
      </x:c>
    </x:row>
    <x:row r="25">
      <x:c r="G25" s="38" t="str">
        <x:v>遅延注意</x:v>
      </x:c>
      <x:c r="H25" s="38" t="n">
        <x:f>COUNTIF('案件一覧'!$L$4:$L$11,G25)</x:f>
        <x:v>1</x:v>
      </x:c>
    </x:row>
    <x:row r="46" ht="30" customHeight="1">
      <x:c r="A46" s="94" t="str">
        <x:v>読み方: 案件一覧を主表として、見積・契約一覧、工数計画、進捗一覧、原価・粗利、請求予定を更新します。まず案件IDを固定し、納品予定日・契約金額・実績工数・請求予定日を切らさないことが運用の軸です。</x:v>
      </x:c>
    </x:row>
  </x:sheetData>
  <x:mergeCells>
    <x:mergeCell ref="A1:N1"/>
    <x:mergeCell ref="A2:N2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M10"/>
    <x:mergeCell ref="A46:N46"/>
  </x:mergeCells>
  <x:pageMargins left="0.7" right="0.7" top="0.75" bottom="0.75" header="0.3" footer="0.3"/>
  <x:drawing xmlns:r="http://schemas.openxmlformats.org/officeDocument/2006/relationships" r:id="Rfb16aea87d9d42fa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12.430000305175781" hidden="0" customWidth="1"/>
    <x:col min="3" max="3" width="20.709999084472656" hidden="0" customWidth="1"/>
    <x:col min="4" max="4" width="26.43000030517578" hidden="0" customWidth="1"/>
    <x:col min="5" max="5" width="13.569999694824219" hidden="0" customWidth="1"/>
    <x:col min="6" max="6" width="12.140000343322754" hidden="0" customWidth="1"/>
    <x:col min="7" max="7" width="15" hidden="0" customWidth="1"/>
    <x:col min="8" max="8" width="15" hidden="0" customWidth="1"/>
    <x:col min="9" max="9" width="13.289999961853027" hidden="0" customWidth="1"/>
    <x:col min="10" max="10" width="13.289999961853027" hidden="0" customWidth="1"/>
    <x:col min="11" max="11" width="13.289999961853027" hidden="0" customWidth="1"/>
    <x:col min="12" max="12" width="12.140000343322754" hidden="0" customWidth="1"/>
    <x:col min="13" max="13" width="15" hidden="0" customWidth="1"/>
    <x:col min="14" max="14" width="15" hidden="0" customWidth="1"/>
    <x:col min="15" max="15" width="13" hidden="0" customWidth="1"/>
    <x:col min="16" max="16" width="13" hidden="0" customWidth="1"/>
    <x:col min="17" max="17" width="15" hidden="0" customWidth="1"/>
    <x:col min="18" max="18" width="11" hidden="0" customWidth="1"/>
    <x:col min="19" max="19" width="12.140000343322754" hidden="0" customWidth="1"/>
    <x:col min="20" max="20" width="15" hidden="0" customWidth="1"/>
    <x:col min="21" max="21" width="15" hidden="0" customWidth="1"/>
    <x:col min="22" max="22" width="11" hidden="0" customWidth="1"/>
    <x:col min="23" max="23" width="30.709999084472656" hidden="0" customWidth="1"/>
    <x:col min="24" max="24" width="30.709999084472656" hidden="0" customWidth="1"/>
  </x:cols>
  <x:sheetData>
    <x:row r="1" ht="25.5" customHeight="1">
      <x:c r="A1" s="8" t="str">
        <x:v>受託開発案件管理表Excelテンプレート_案件一覧</x:v>
      </x:c>
    </x:row>
    <x:row r="2" ht="18" customHeight="1">
      <x:c r="A2" s="16" t="str">
        <x:v>見積、契約、工数、納期、請求状況を案件単位で確認します。</x:v>
      </x:c>
    </x:row>
    <x:row r="3" ht="21" customHeight="1">
      <x:c r="A3" s="24" t="str">
        <x:v>案件ID</x:v>
      </x:c>
      <x:c r="B3" s="24" t="str">
        <x:v>顧客ID</x:v>
      </x:c>
      <x:c r="C3" s="24" t="str">
        <x:v>顧客名</x:v>
      </x:c>
      <x:c r="D3" s="24" t="str">
        <x:v>案件名</x:v>
      </x:c>
      <x:c r="E3" s="24" t="str">
        <x:v>案件区分</x:v>
      </x:c>
      <x:c r="F3" s="24" t="str">
        <x:v>契約形態</x:v>
      </x:c>
      <x:c r="G3" s="24" t="str">
        <x:v>営業担当</x:v>
      </x:c>
      <x:c r="H3" s="24" t="str">
        <x:v>PM</x:v>
      </x:c>
      <x:c r="I3" s="24" t="str">
        <x:v>開始日</x:v>
      </x:c>
      <x:c r="J3" s="24" t="str">
        <x:v>納品予定日</x:v>
      </x:c>
      <x:c r="K3" s="24" t="str">
        <x:v>検収予定日</x:v>
      </x:c>
      <x:c r="L3" s="24" t="str">
        <x:v>状況</x:v>
      </x:c>
      <x:c r="M3" s="24" t="str">
        <x:v>見積金額</x:v>
      </x:c>
      <x:c r="N3" s="24" t="str">
        <x:v>契約金額</x:v>
      </x:c>
      <x:c r="O3" s="24" t="str">
        <x:v>予算工数h</x:v>
      </x:c>
      <x:c r="P3" s="24" t="str">
        <x:v>実績工数h</x:v>
      </x:c>
      <x:c r="Q3" s="24" t="str">
        <x:v>外注費予算</x:v>
      </x:c>
      <x:c r="R3" s="24" t="str">
        <x:v>進捗率</x:v>
      </x:c>
      <x:c r="S3" s="24" t="str">
        <x:v>請求状況</x:v>
      </x:c>
      <x:c r="T3" s="24" t="str">
        <x:v>総原価見込</x:v>
      </x:c>
      <x:c r="U3" s="24" t="str">
        <x:v>粗利見込</x:v>
      </x:c>
      <x:c r="V3" s="24" t="str">
        <x:v>粗利率</x:v>
      </x:c>
      <x:c r="W3" s="24" t="str">
        <x:v>次アクション</x:v>
      </x:c>
      <x:c r="X3" s="24" t="str">
        <x:v>主要リスク</x:v>
      </x:c>
    </x:row>
    <x:row r="4">
      <x:c r="A4" s="38" t="str">
        <x:v>PRJ-2601</x:v>
      </x:c>
      <x:c r="B4" s="38" t="str">
        <x:v>CL001</x:v>
      </x:c>
      <x:c r="C4" t="str">
        <x:f>XLOOKUP(B4,'顧客・担当者マスタ'!$A$4:$A$11,'顧客・担当者マスタ'!$B$4:$B$11,"")</x:f>
        <x:v>アルファ製造</x:v>
      </x:c>
      <x:c r="D4" t="str">
        <x:v>基幹在庫再構築</x:v>
      </x:c>
      <x:c r="E4" s="38" t="str">
        <x:v>受託開発</x:v>
      </x:c>
      <x:c r="F4" s="38" t="str">
        <x:v>請負</x:v>
      </x:c>
      <x:c r="G4" s="38" t="str">
        <x:f>XLOOKUP(B4,'顧客・担当者マスタ'!$A$4:$A$11,'顧客・担当者マスタ'!$D$4:$D$11,"")</x:f>
        <x:v>高橋 亮</x:v>
      </x:c>
      <x:c r="H4" s="38" t="str">
        <x:f>XLOOKUP(B4,'顧客・担当者マスタ'!$A$4:$A$11,'顧客・担当者マスタ'!$E$4:$E$11,"")</x:f>
        <x:v>佐藤 由佳</x:v>
      </x:c>
      <x:c r="I4" s="40" t="n">
        <x:v>46056</x:v>
      </x:c>
      <x:c r="J4" s="40" t="n">
        <x:v>46183</x:v>
      </x:c>
      <x:c r="K4" s="40" t="n">
        <x:v>46203</x:v>
      </x:c>
      <x:c r="L4" s="38" t="str">
        <x:v>開発中</x:v>
      </x:c>
      <x:c r="M4" s="32" t="n">
        <x:v>8400000</x:v>
      </x:c>
      <x:c r="N4" s="32" t="n">
        <x:v>8100000</x:v>
      </x:c>
      <x:c r="O4" t="n">
        <x:v>1240</x:v>
      </x:c>
      <x:c r="P4" t="n">
        <x:f>SUMIFS('工数計画'!$E$4:$E$27,'工数計画'!$A$4:$A$27,A4)</x:f>
        <x:v>1242</x:v>
      </x:c>
      <x:c r="Q4" s="32" t="n">
        <x:v>1200000</x:v>
      </x:c>
      <x:c r="R4" s="36" t="n">
        <x:f>XLOOKUP(A4,'進捗一覧'!$A$4:$A$11,'進捗一覧'!$F$4:$F$11,0)</x:f>
        <x:v>0.74</x:v>
      </x:c>
      <x:c r="S4" t="str">
        <x:f>IF(COUNTIF('請求予定'!$B$4:$B$16,A4)=0,"未設定",IF(COUNTIFS('請求予定'!$B$4:$B$16,A4,'請求予定'!$H$4:$H$16,"未請求")+COUNTIFS('請求予定'!$B$4:$B$16,A4,'請求予定'!$H$4:$H$16,"送付準備")+COUNTIFS('請求予定'!$B$4:$B$16,A4,'請求予定'!$H$4:$H$16,"検収待ち")&gt;0,"残あり","請求済"))</x:f>
        <x:v>残あり</x:v>
      </x:c>
      <x:c r="T4" s="32" t="n">
        <x:f>IFERROR(XLOOKUP(A4,'原価・粗利'!$A$4:$A$11,'原価・粗利'!$G$4:$G$11,0),0)</x:f>
        <x:v>5712400</x:v>
      </x:c>
      <x:c r="U4" s="32" t="n">
        <x:f>N4-T4</x:f>
        <x:v>2387600</x:v>
      </x:c>
      <x:c r="V4" s="36" t="n">
        <x:f>IF(N4=0,0,U4/N4)</x:f>
        <x:v>0.29476543209876543</x:v>
      </x:c>
      <x:c r="W4" s="44" t="str">
        <x:v>結合試験計画を4月末までに確定</x:v>
      </x:c>
      <x:c r="X4" s="44" t="str">
        <x:v>受入データ仕様の追加要望あり</x:v>
      </x:c>
    </x:row>
    <x:row r="5">
      <x:c r="A5" s="38" t="str">
        <x:v>PRJ-2602</x:v>
      </x:c>
      <x:c r="B5" s="38" t="str">
        <x:v>CL002</x:v>
      </x:c>
      <x:c r="C5" t="str">
        <x:f>XLOOKUP(B5,'顧客・担当者マスタ'!$A$4:$A$11,'顧客・担当者マスタ'!$B$4:$B$11,"")</x:f>
        <x:v>ベータ物流</x:v>
      </x:c>
      <x:c r="D5" t="str">
        <x:v>配車最適化ダッシュボード</x:v>
      </x:c>
      <x:c r="E5" s="38" t="str">
        <x:v>受託開発</x:v>
      </x:c>
      <x:c r="F5" s="38" t="str">
        <x:v>準委任</x:v>
      </x:c>
      <x:c r="G5" s="38" t="str">
        <x:f>XLOOKUP(B5,'顧客・担当者マスタ'!$A$4:$A$11,'顧客・担当者マスタ'!$D$4:$D$11,"")</x:f>
        <x:v>中村 彩</x:v>
      </x:c>
      <x:c r="H5" s="38" t="str">
        <x:f>XLOOKUP(B5,'顧客・担当者マスタ'!$A$4:$A$11,'顧客・担当者マスタ'!$E$4:$E$11,"")</x:f>
        <x:v>高橋 亮</x:v>
      </x:c>
      <x:c r="I5" s="40" t="n">
        <x:v>46113</x:v>
      </x:c>
      <x:c r="J5" s="40" t="n">
        <x:v>46221</x:v>
      </x:c>
      <x:c r="K5" s="40" t="n">
        <x:v>46234</x:v>
      </x:c>
      <x:c r="L5" s="38" t="str">
        <x:v>要件定義</x:v>
      </x:c>
      <x:c r="M5" s="32" t="n">
        <x:v>3800000</x:v>
      </x:c>
      <x:c r="N5" s="32" t="n">
        <x:v>3600000</x:v>
      </x:c>
      <x:c r="O5" t="n">
        <x:v>560</x:v>
      </x:c>
      <x:c r="P5" t="n">
        <x:f>SUMIFS('工数計画'!$E$4:$E$27,'工数計画'!$A$4:$A$27,A5)</x:f>
        <x:v>164</x:v>
      </x:c>
      <x:c r="Q5" s="32" t="n">
        <x:v>300000</x:v>
      </x:c>
      <x:c r="R5" s="36" t="n">
        <x:f>XLOOKUP(A5,'進捗一覧'!$A$4:$A$11,'進捗一覧'!$F$4:$F$11,0)</x:f>
        <x:v>0.28</x:v>
      </x:c>
      <x:c r="S5" t="str">
        <x:f>IF(COUNTIF('請求予定'!$B$4:$B$16,A5)=0,"未設定",IF(COUNTIFS('請求予定'!$B$4:$B$16,A5,'請求予定'!$H$4:$H$16,"未請求")+COUNTIFS('請求予定'!$B$4:$B$16,A5,'請求予定'!$H$4:$H$16,"送付準備")+COUNTIFS('請求予定'!$B$4:$B$16,A5,'請求予定'!$H$4:$H$16,"検収待ち")&gt;0,"残あり","請求済"))</x:f>
        <x:v>残あり</x:v>
      </x:c>
      <x:c r="T5" s="32" t="n">
        <x:f>IFERROR(XLOOKUP(A5,'原価・粗利'!$A$4:$A$11,'原価・粗利'!$G$4:$G$11,0),0)</x:f>
        <x:v>838800</x:v>
      </x:c>
      <x:c r="U5" s="32" t="n">
        <x:f>N5-T5</x:f>
        <x:v>2761200</x:v>
      </x:c>
      <x:c r="V5" s="36" t="n">
        <x:f>IF(N5=0,0,U5/N5)</x:f>
        <x:v>0.767</x:v>
      </x:c>
      <x:c r="W5" s="44" t="str">
        <x:v>現場ヒアリングの残件を整理</x:v>
      </x:c>
      <x:c r="X5" s="44" t="str">
        <x:v>拠点ごとの運用差分が大きい</x:v>
      </x:c>
    </x:row>
    <x:row r="6">
      <x:c r="A6" s="38" t="str">
        <x:v>PRJ-2603</x:v>
      </x:c>
      <x:c r="B6" s="38" t="str">
        <x:v>CL003</x:v>
      </x:c>
      <x:c r="C6" t="str">
        <x:f>XLOOKUP(B6,'顧客・担当者マスタ'!$A$4:$A$11,'顧客・担当者マスタ'!$B$4:$B$11,"")</x:f>
        <x:v>ガンマ不動産</x:v>
      </x:c>
      <x:c r="D6" t="str">
        <x:v>会員アプリ保守改修</x:v>
      </x:c>
      <x:c r="E6" s="38" t="str">
        <x:v>保守改修</x:v>
      </x:c>
      <x:c r="F6" s="38" t="str">
        <x:v>準委任</x:v>
      </x:c>
      <x:c r="G6" s="38" t="str">
        <x:f>XLOOKUP(B6,'顧客・担当者マスタ'!$A$4:$A$11,'顧客・担当者マスタ'!$D$4:$D$11,"")</x:f>
        <x:v>山本 里奈</x:v>
      </x:c>
      <x:c r="H6" s="38" t="str">
        <x:f>XLOOKUP(B6,'顧客・担当者マスタ'!$A$4:$A$11,'顧客・担当者マスタ'!$E$4:$E$11,"")</x:f>
        <x:v>木村 直人</x:v>
      </x:c>
      <x:c r="I6" s="40" t="n">
        <x:v>46082</x:v>
      </x:c>
      <x:c r="J6" s="40" t="n">
        <x:v>46171</x:v>
      </x:c>
      <x:c r="K6" s="40" t="n">
        <x:v>46183</x:v>
      </x:c>
      <x:c r="L6" s="38" t="str">
        <x:v>開発中</x:v>
      </x:c>
      <x:c r="M6" s="32" t="n">
        <x:v>2600000</x:v>
      </x:c>
      <x:c r="N6" s="32" t="n">
        <x:v>2400000</x:v>
      </x:c>
      <x:c r="O6" t="n">
        <x:v>420</x:v>
      </x:c>
      <x:c r="P6" t="n">
        <x:f>SUMIFS('工数計画'!$E$4:$E$27,'工数計画'!$A$4:$A$27,A6)</x:f>
        <x:v>362</x:v>
      </x:c>
      <x:c r="Q6" s="32" t="n">
        <x:v>150000</x:v>
      </x:c>
      <x:c r="R6" s="36" t="n">
        <x:f>XLOOKUP(A6,'進捗一覧'!$A$4:$A$11,'進捗一覧'!$F$4:$F$11,0)</x:f>
        <x:v>0.62</x:v>
      </x:c>
      <x:c r="S6" t="str">
        <x:f>IF(COUNTIF('請求予定'!$B$4:$B$16,A6)=0,"未設定",IF(COUNTIFS('請求予定'!$B$4:$B$16,A6,'請求予定'!$H$4:$H$16,"未請求")+COUNTIFS('請求予定'!$B$4:$B$16,A6,'請求予定'!$H$4:$H$16,"送付準備")+COUNTIFS('請求予定'!$B$4:$B$16,A6,'請求予定'!$H$4:$H$16,"検収待ち")&gt;0,"残あり","請求済"))</x:f>
        <x:v>請求済</x:v>
      </x:c>
      <x:c r="T6" s="32" t="n">
        <x:f>IFERROR(XLOOKUP(A6,'原価・粗利'!$A$4:$A$11,'原価・粗利'!$G$4:$G$11,0),0)</x:f>
        <x:v>1464400</x:v>
      </x:c>
      <x:c r="U6" s="32" t="n">
        <x:f>N6-T6</x:f>
        <x:v>935600</x:v>
      </x:c>
      <x:c r="V6" s="36" t="n">
        <x:f>IF(N6=0,0,U6/N6)</x:f>
        <x:v>0.3898333333333333</x:v>
      </x:c>
      <x:c r="W6" s="44" t="str">
        <x:v>5月改修分の優先度を確定</x:v>
      </x:c>
      <x:c r="X6" s="44" t="str">
        <x:v>追加改修の相談が継続している</x:v>
      </x:c>
    </x:row>
    <x:row r="7">
      <x:c r="A7" s="38" t="str">
        <x:v>PRJ-2604</x:v>
      </x:c>
      <x:c r="B7" s="38" t="str">
        <x:v>CL004</x:v>
      </x:c>
      <x:c r="C7" t="str">
        <x:f>XLOOKUP(B7,'顧客・担当者マスタ'!$A$4:$A$11,'顧客・担当者マスタ'!$B$4:$B$11,"")</x:f>
        <x:v>デルタ商事</x:v>
      </x:c>
      <x:c r="D7" t="str">
        <x:v>契約管理移行支援</x:v>
      </x:c>
      <x:c r="E7" s="38" t="str">
        <x:v>移行支援</x:v>
      </x:c>
      <x:c r="F7" s="38" t="str">
        <x:v>請負</x:v>
      </x:c>
      <x:c r="G7" s="38" t="str">
        <x:f>XLOOKUP(B7,'顧客・担当者マスタ'!$A$4:$A$11,'顧客・担当者マスタ'!$D$4:$D$11,"")</x:f>
        <x:v>高橋 亮</x:v>
      </x:c>
      <x:c r="H7" s="38" t="str">
        <x:f>XLOOKUP(B7,'顧客・担当者マスタ'!$A$4:$A$11,'顧客・担当者マスタ'!$E$4:$E$11,"")</x:f>
        <x:v>中村 彩</x:v>
      </x:c>
      <x:c r="I7" s="40" t="n">
        <x:v>46037</x:v>
      </x:c>
      <x:c r="J7" s="40" t="n">
        <x:v>46137</x:v>
      </x:c>
      <x:c r="K7" s="40" t="n">
        <x:v>46152</x:v>
      </x:c>
      <x:c r="L7" s="38" t="str">
        <x:v>検収待ち</x:v>
      </x:c>
      <x:c r="M7" s="32" t="n">
        <x:v>4200000</x:v>
      </x:c>
      <x:c r="N7" s="32" t="n">
        <x:v>4000000</x:v>
      </x:c>
      <x:c r="O7" t="n">
        <x:v>610</x:v>
      </x:c>
      <x:c r="P7" t="n">
        <x:f>SUMIFS('工数計画'!$E$4:$E$27,'工数計画'!$A$4:$A$27,A7)</x:f>
        <x:v>594</x:v>
      </x:c>
      <x:c r="Q7" s="32" t="n">
        <x:v>220000</x:v>
      </x:c>
      <x:c r="R7" s="36" t="n">
        <x:f>XLOOKUP(A7,'進捗一覧'!$A$4:$A$11,'進捗一覧'!$F$4:$F$11,0)</x:f>
        <x:v>0.96</x:v>
      </x:c>
      <x:c r="S7" t="str">
        <x:f>IF(COUNTIF('請求予定'!$B$4:$B$16,A7)=0,"未設定",IF(COUNTIFS('請求予定'!$B$4:$B$16,A7,'請求予定'!$H$4:$H$16,"未請求")+COUNTIFS('請求予定'!$B$4:$B$16,A7,'請求予定'!$H$4:$H$16,"送付準備")+COUNTIFS('請求予定'!$B$4:$B$16,A7,'請求予定'!$H$4:$H$16,"検収待ち")&gt;0,"残あり","請求済"))</x:f>
        <x:v>残あり</x:v>
      </x:c>
      <x:c r="T7" s="32" t="n">
        <x:f>IFERROR(XLOOKUP(A7,'原価・粗利'!$A$4:$A$11,'原価・粗利'!$G$4:$G$11,0),0)</x:f>
        <x:v>2442800</x:v>
      </x:c>
      <x:c r="U7" s="32" t="n">
        <x:f>N7-T7</x:f>
        <x:v>1557200</x:v>
      </x:c>
      <x:c r="V7" s="36" t="n">
        <x:f>IF(N7=0,0,U7/N7)</x:f>
        <x:v>0.3893</x:v>
      </x:c>
      <x:c r="W7" s="44" t="str">
        <x:v>検収差分を4月中に反映</x:v>
      </x:c>
      <x:c r="X7" s="44" t="str">
        <x:v>マニュアル修正版の確認待ち</x:v>
      </x:c>
    </x:row>
    <x:row r="8">
      <x:c r="A8" s="38" t="str">
        <x:v>PRJ-2605</x:v>
      </x:c>
      <x:c r="B8" s="38" t="str">
        <x:v>CL005</x:v>
      </x:c>
      <x:c r="C8" t="str">
        <x:f>XLOOKUP(B8,'顧客・担当者マスタ'!$A$4:$A$11,'顧客・担当者マスタ'!$B$4:$B$11,"")</x:f>
        <x:v>イプシロン食品</x:v>
      </x:c>
      <x:c r="D8" t="str">
        <x:v>EC連携基盤刷新</x:v>
      </x:c>
      <x:c r="E8" s="38" t="str">
        <x:v>受託開発</x:v>
      </x:c>
      <x:c r="F8" s="38" t="str">
        <x:v>請負</x:v>
      </x:c>
      <x:c r="G8" s="38" t="str">
        <x:f>XLOOKUP(B8,'顧客・担当者マスタ'!$A$4:$A$11,'顧客・担当者マスタ'!$D$4:$D$11,"")</x:f>
        <x:v>佐藤 由佳</x:v>
      </x:c>
      <x:c r="H8" s="38" t="str">
        <x:f>XLOOKUP(B8,'顧客・担当者マスタ'!$A$4:$A$11,'顧客・担当者マスタ'!$E$4:$E$11,"")</x:f>
        <x:v>山本 里奈</x:v>
      </x:c>
      <x:c r="I8" s="40" t="n">
        <x:v>46073</x:v>
      </x:c>
      <x:c r="J8" s="40" t="n">
        <x:v>46162</x:v>
      </x:c>
      <x:c r="K8" s="40" t="n">
        <x:v>46178</x:v>
      </x:c>
      <x:c r="L8" s="38" t="str">
        <x:v>遅延注意</x:v>
      </x:c>
      <x:c r="M8" s="32" t="n">
        <x:v>7200000</x:v>
      </x:c>
      <x:c r="N8" s="32" t="n">
        <x:v>6900000</x:v>
      </x:c>
      <x:c r="O8" t="n">
        <x:v>1180</x:v>
      </x:c>
      <x:c r="P8" t="n">
        <x:f>SUMIFS('工数計画'!$E$4:$E$27,'工数計画'!$A$4:$A$27,A8)</x:f>
        <x:v>1126</x:v>
      </x:c>
      <x:c r="Q8" s="32" t="n">
        <x:v>900000</x:v>
      </x:c>
      <x:c r="R8" s="36" t="n">
        <x:f>XLOOKUP(A8,'進捗一覧'!$A$4:$A$11,'進捗一覧'!$F$4:$F$11,0)</x:f>
        <x:v>0.71</x:v>
      </x:c>
      <x:c r="S8" t="str">
        <x:f>IF(COUNTIF('請求予定'!$B$4:$B$16,A8)=0,"未設定",IF(COUNTIFS('請求予定'!$B$4:$B$16,A8,'請求予定'!$H$4:$H$16,"未請求")+COUNTIFS('請求予定'!$B$4:$B$16,A8,'請求予定'!$H$4:$H$16,"送付準備")+COUNTIFS('請求予定'!$B$4:$B$16,A8,'請求予定'!$H$4:$H$16,"検収待ち")&gt;0,"残あり","請求済"))</x:f>
        <x:v>残あり</x:v>
      </x:c>
      <x:c r="T8" s="32" t="n">
        <x:f>IFERROR(XLOOKUP(A8,'原価・粗利'!$A$4:$A$11,'原価・粗利'!$G$4:$G$11,0),0)</x:f>
        <x:v>5735600</x:v>
      </x:c>
      <x:c r="U8" s="32" t="n">
        <x:f>N8-T8</x:f>
        <x:v>1164400</x:v>
      </x:c>
      <x:c r="V8" s="36" t="n">
        <x:f>IF(N8=0,0,U8/N8)</x:f>
        <x:v>0.1687536231884058</x:v>
      </x:c>
      <x:c r="W8" s="44" t="str">
        <x:v>追加要件の着地点を決める</x:v>
      </x:c>
      <x:c r="X8" s="44" t="str">
        <x:v>要件追加で総合試験が後ろ倒し</x:v>
      </x:c>
    </x:row>
    <x:row r="9">
      <x:c r="A9" s="38" t="str">
        <x:v>PRJ-2606</x:v>
      </x:c>
      <x:c r="B9" s="38" t="str">
        <x:v>CL006</x:v>
      </x:c>
      <x:c r="C9" t="str">
        <x:f>XLOOKUP(B9,'顧客・担当者マスタ'!$A$4:$A$11,'顧客・担当者マスタ'!$B$4:$B$11,"")</x:f>
        <x:v>ゼータ建設</x:v>
      </x:c>
      <x:c r="D9" t="str">
        <x:v>問い合わせ管理PoC</x:v>
      </x:c>
      <x:c r="E9" s="38" t="str">
        <x:v>PoC</x:v>
      </x:c>
      <x:c r="F9" s="38" t="str">
        <x:v>準委任</x:v>
      </x:c>
      <x:c r="G9" s="38" t="str">
        <x:f>XLOOKUP(B9,'顧客・担当者マスタ'!$A$4:$A$11,'顧客・担当者マスタ'!$D$4:$D$11,"")</x:f>
        <x:v>木村 直人</x:v>
      </x:c>
      <x:c r="H9" s="38" t="str">
        <x:f>XLOOKUP(B9,'顧客・担当者マスタ'!$A$4:$A$11,'顧客・担当者マスタ'!$E$4:$E$11,"")</x:f>
        <x:v>高橋 亮</x:v>
      </x:c>
      <x:c r="I9" s="40" t="n">
        <x:v>46127</x:v>
      </x:c>
      <x:c r="J9" s="40" t="n">
        <x:v>46185</x:v>
      </x:c>
      <x:c r="K9" s="40" t="n">
        <x:v>46193</x:v>
      </x:c>
      <x:c r="L9" s="38" t="str">
        <x:v>提案中</x:v>
      </x:c>
      <x:c r="M9" s="32" t="n">
        <x:v>1500000</x:v>
      </x:c>
      <x:c r="N9" s="32" t="n">
        <x:v>0</x:v>
      </x:c>
      <x:c r="O9" t="n">
        <x:v>160</x:v>
      </x:c>
      <x:c r="P9" t="n">
        <x:f>SUMIFS('工数計画'!$E$4:$E$27,'工数計画'!$A$4:$A$27,A9)</x:f>
        <x:v>60</x:v>
      </x:c>
      <x:c r="Q9" s="32" t="n">
        <x:v>0</x:v>
      </x:c>
      <x:c r="R9" s="36" t="n">
        <x:f>XLOOKUP(A9,'進捗一覧'!$A$4:$A$11,'進捗一覧'!$F$4:$F$11,0)</x:f>
        <x:v>0.18</x:v>
      </x:c>
      <x:c r="S9" t="str">
        <x:f>IF(COUNTIF('請求予定'!$B$4:$B$16,A9)=0,"未設定",IF(COUNTIFS('請求予定'!$B$4:$B$16,A9,'請求予定'!$H$4:$H$16,"未請求")+COUNTIFS('請求予定'!$B$4:$B$16,A9,'請求予定'!$H$4:$H$16,"送付準備")+COUNTIFS('請求予定'!$B$4:$B$16,A9,'請求予定'!$H$4:$H$16,"検収待ち")&gt;0,"残あり","請求済"))</x:f>
        <x:v>未設定</x:v>
      </x:c>
      <x:c r="T9" s="32" t="n">
        <x:f>IFERROR(XLOOKUP(A9,'原価・粗利'!$A$4:$A$11,'原価・粗利'!$G$4:$G$11,0),0)</x:f>
        <x:v>253600</x:v>
      </x:c>
      <x:c r="U9" s="32" t="n">
        <x:f>N9-T9</x:f>
        <x:v>-253600</x:v>
      </x:c>
      <x:c r="V9" s="36" t="n">
        <x:f>IF(N9=0,0,U9/N9)</x:f>
        <x:v>0</x:v>
      </x:c>
      <x:c r="W9" s="44" t="str">
        <x:v>提案書を先方稟議向けに調整</x:v>
      </x:c>
      <x:c r="X9" s="44" t="str">
        <x:v>予算承認の時期が未確定</x:v>
      </x:c>
    </x:row>
    <x:row r="10">
      <x:c r="A10" s="38" t="str">
        <x:v>PRJ-2607</x:v>
      </x:c>
      <x:c r="B10" s="38" t="str">
        <x:v>CL007</x:v>
      </x:c>
      <x:c r="C10" t="str">
        <x:f>XLOOKUP(B10,'顧客・担当者マスタ'!$A$4:$A$11,'顧客・担当者マスタ'!$B$4:$B$11,"")</x:f>
        <x:v>イータ人材</x:v>
      </x:c>
      <x:c r="D10" t="str">
        <x:v>BIレポート整備</x:v>
      </x:c>
      <x:c r="E10" s="38" t="str">
        <x:v>受託開発</x:v>
      </x:c>
      <x:c r="F10" s="38" t="str">
        <x:v>準委任</x:v>
      </x:c>
      <x:c r="G10" s="38" t="str">
        <x:f>XLOOKUP(B10,'顧客・担当者マスタ'!$A$4:$A$11,'顧客・担当者マスタ'!$D$4:$D$11,"")</x:f>
        <x:v>中村 彩</x:v>
      </x:c>
      <x:c r="H10" s="38" t="str">
        <x:f>XLOOKUP(B10,'顧客・担当者マスタ'!$A$4:$A$11,'顧客・担当者マスタ'!$E$4:$E$11,"")</x:f>
        <x:v>佐藤 由佳</x:v>
      </x:c>
      <x:c r="I10" s="40" t="n">
        <x:v>46042</x:v>
      </x:c>
      <x:c r="J10" s="40" t="n">
        <x:v>46130</x:v>
      </x:c>
      <x:c r="K10" s="40" t="n">
        <x:v>46142</x:v>
      </x:c>
      <x:c r="L10" s="38" t="str">
        <x:v>請求待ち</x:v>
      </x:c>
      <x:c r="M10" s="32" t="n">
        <x:v>3100000</x:v>
      </x:c>
      <x:c r="N10" s="32" t="n">
        <x:v>3000000</x:v>
      </x:c>
      <x:c r="O10" t="n">
        <x:v>430</x:v>
      </x:c>
      <x:c r="P10" t="n">
        <x:f>SUMIFS('工数計画'!$E$4:$E$27,'工数計画'!$A$4:$A$27,A10)</x:f>
        <x:v>398</x:v>
      </x:c>
      <x:c r="Q10" s="32" t="n">
        <x:v>200000</x:v>
      </x:c>
      <x:c r="R10" s="36" t="n">
        <x:f>XLOOKUP(A10,'進捗一覧'!$A$4:$A$11,'進捗一覧'!$F$4:$F$11,0)</x:f>
        <x:v>1</x:v>
      </x:c>
      <x:c r="S10" t="str">
        <x:f>IF(COUNTIF('請求予定'!$B$4:$B$16,A10)=0,"未設定",IF(COUNTIFS('請求予定'!$B$4:$B$16,A10,'請求予定'!$H$4:$H$16,"未請求")+COUNTIFS('請求予定'!$B$4:$B$16,A10,'請求予定'!$H$4:$H$16,"送付準備")+COUNTIFS('請求予定'!$B$4:$B$16,A10,'請求予定'!$H$4:$H$16,"検収待ち")&gt;0,"残あり","請求済"))</x:f>
        <x:v>残あり</x:v>
      </x:c>
      <x:c r="T10" s="32" t="n">
        <x:f>IFERROR(XLOOKUP(A10,'原価・粗利'!$A$4:$A$11,'原価・粗利'!$G$4:$G$11,0),0)</x:f>
        <x:v>1534600</x:v>
      </x:c>
      <x:c r="U10" s="32" t="n">
        <x:f>N10-T10</x:f>
        <x:v>1465400</x:v>
      </x:c>
      <x:c r="V10" s="36" t="n">
        <x:f>IF(N10=0,0,U10/N10)</x:f>
        <x:v>0.48846666666666666</x:v>
      </x:c>
      <x:c r="W10" s="44" t="str">
        <x:v>最終請求書を4月22日に発行</x:v>
      </x:c>
      <x:c r="X10" s="44" t="str">
        <x:v>入金予定日の確定待ち</x:v>
      </x:c>
    </x:row>
    <x:row r="11">
      <x:c r="A11" s="38" t="str">
        <x:v>PRJ-2608</x:v>
      </x:c>
      <x:c r="B11" s="38" t="str">
        <x:v>CL008</x:v>
      </x:c>
      <x:c r="C11" t="str">
        <x:f>XLOOKUP(B11,'顧客・担当者マスタ'!$A$4:$A$11,'顧客・担当者マスタ'!$B$4:$B$11,"")</x:f>
        <x:v>シータ物流</x:v>
      </x:c>
      <x:c r="D11" t="str">
        <x:v>原価集計自動化</x:v>
      </x:c>
      <x:c r="E11" s="38" t="str">
        <x:v>受託開発</x:v>
      </x:c>
      <x:c r="F11" s="38" t="str">
        <x:v>請負</x:v>
      </x:c>
      <x:c r="G11" s="38" t="str">
        <x:f>XLOOKUP(B11,'顧客・担当者マスタ'!$A$4:$A$11,'顧客・担当者マスタ'!$D$4:$D$11,"")</x:f>
        <x:v>高橋 亮</x:v>
      </x:c>
      <x:c r="H11" s="38" t="str">
        <x:f>XLOOKUP(B11,'顧客・担当者マスタ'!$A$4:$A$11,'顧客・担当者マスタ'!$E$4:$E$11,"")</x:f>
        <x:v>木村 直人</x:v>
      </x:c>
      <x:c r="I11" s="40" t="n">
        <x:v>46091</x:v>
      </x:c>
      <x:c r="J11" s="40" t="n">
        <x:v>46157</x:v>
      </x:c>
      <x:c r="K11" s="40" t="n">
        <x:v>46172</x:v>
      </x:c>
      <x:c r="L11" s="38" t="str">
        <x:v>テスト中</x:v>
      </x:c>
      <x:c r="M11" s="32" t="n">
        <x:v>5100000</x:v>
      </x:c>
      <x:c r="N11" s="32" t="n">
        <x:v>5000000</x:v>
      </x:c>
      <x:c r="O11" t="n">
        <x:v>760</x:v>
      </x:c>
      <x:c r="P11" t="n">
        <x:f>SUMIFS('工数計画'!$E$4:$E$27,'工数計画'!$A$4:$A$27,A11)</x:f>
        <x:v>740</x:v>
      </x:c>
      <x:c r="Q11" s="32" t="n">
        <x:v>450000</x:v>
      </x:c>
      <x:c r="R11" s="36" t="n">
        <x:f>XLOOKUP(A11,'進捗一覧'!$A$4:$A$11,'進捗一覧'!$F$4:$F$11,0)</x:f>
        <x:v>0.82</x:v>
      </x:c>
      <x:c r="S11" t="str">
        <x:f>IF(COUNTIF('請求予定'!$B$4:$B$16,A11)=0,"未設定",IF(COUNTIFS('請求予定'!$B$4:$B$16,A11,'請求予定'!$H$4:$H$16,"未請求")+COUNTIFS('請求予定'!$B$4:$B$16,A11,'請求予定'!$H$4:$H$16,"送付準備")+COUNTIFS('請求予定'!$B$4:$B$16,A11,'請求予定'!$H$4:$H$16,"検収待ち")&gt;0,"残あり","請求済"))</x:f>
        <x:v>残あり</x:v>
      </x:c>
      <x:c r="T11" s="32" t="n">
        <x:f>IFERROR(XLOOKUP(A11,'原価・粗利'!$A$4:$A$11,'原価・粗利'!$G$4:$G$11,0),0)</x:f>
        <x:v>3192000</x:v>
      </x:c>
      <x:c r="U11" s="32" t="n">
        <x:f>N11-T11</x:f>
        <x:v>1808000</x:v>
      </x:c>
      <x:c r="V11" s="36" t="n">
        <x:f>IF(N11=0,0,U11/N11)</x:f>
        <x:v>0.3616</x:v>
      </x:c>
      <x:c r="W11" s="44" t="str">
        <x:v>受入テストの残課題を整理</x:v>
      </x:c>
      <x:c r="X11" s="44" t="str">
        <x:v>会計側レビューで差分が出る可能性</x:v>
      </x:c>
    </x:row>
  </x:sheetData>
  <x:mergeCells>
    <x:mergeCell ref="A1:X1"/>
    <x:mergeCell ref="A2:X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2.430000305175781" hidden="0" customWidth="1"/>
    <x:col min="3" max="3" width="25" hidden="0" customWidth="1"/>
    <x:col min="4" max="4" width="13.289999961853027" hidden="0" customWidth="1"/>
    <x:col min="5" max="5" width="15" hidden="0" customWidth="1"/>
    <x:col min="6" max="6" width="15" hidden="0" customWidth="1"/>
    <x:col min="7" max="7" width="13.289999961853027" hidden="0" customWidth="1"/>
    <x:col min="8" max="8" width="12.140000343322754" hidden="0" customWidth="1"/>
    <x:col min="9" max="9" width="20.709999084472656" hidden="0" customWidth="1"/>
    <x:col min="10" max="10" width="12.430000305175781" hidden="0" customWidth="1"/>
    <x:col min="11" max="11" width="12.140000343322754" hidden="0" customWidth="1"/>
    <x:col min="12" max="12" width="12.140000343322754" hidden="0" customWidth="1"/>
    <x:col min="13" max="13" width="29.290000915527344" hidden="0" customWidth="1"/>
  </x:cols>
  <x:sheetData>
    <x:row r="1" ht="25.5" customHeight="1">
      <x:c r="A1" s="8" t="str">
        <x:v>受託開発案件管理表Excelテンプレート_見積・契約一覧</x:v>
      </x:c>
    </x:row>
    <x:row r="2" ht="18" customHeight="1">
      <x:c r="A2" s="16" t="str">
        <x:v>見積提出から契約締結までの状態を確認します。</x:v>
      </x:c>
    </x:row>
    <x:row r="3" ht="21" customHeight="1">
      <x:c r="A3" s="24" t="str">
        <x:v>見積No</x:v>
      </x:c>
      <x:c r="B3" s="24" t="str">
        <x:v>案件ID</x:v>
      </x:c>
      <x:c r="C3" s="24" t="str">
        <x:v>案件名</x:v>
      </x:c>
      <x:c r="D3" s="24" t="str">
        <x:v>提出日</x:v>
      </x:c>
      <x:c r="E3" s="24" t="str">
        <x:v>見積金額</x:v>
      </x:c>
      <x:c r="F3" s="24" t="str">
        <x:v>契約金額</x:v>
      </x:c>
      <x:c r="G3" s="24" t="str">
        <x:v>契約日</x:v>
      </x:c>
      <x:c r="H3" s="24" t="str">
        <x:v>契約区分</x:v>
      </x:c>
      <x:c r="I3" s="24" t="str">
        <x:v>請求条件</x:v>
      </x:c>
      <x:c r="J3" s="24" t="str">
        <x:v>注文書受領</x:v>
      </x:c>
      <x:c r="K3" s="24" t="str">
        <x:v>契約ステータス</x:v>
      </x:c>
      <x:c r="L3" s="24" t="str">
        <x:v>変更見積</x:v>
      </x:c>
      <x:c r="M3" s="24" t="str">
        <x:v>メモ</x:v>
      </x:c>
    </x:row>
    <x:row r="4">
      <x:c r="A4" s="38" t="str">
        <x:v>Q-2601</x:v>
      </x:c>
      <x:c r="B4" s="38" t="str">
        <x:v>PRJ-2601</x:v>
      </x:c>
      <x:c r="C4" s="38" t="str">
        <x:f>XLOOKUP(B4,'案件一覧'!$A$4:$A$11,'案件一覧'!$D$4:$D$11,"")</x:f>
        <x:v>基幹在庫再構築</x:v>
      </x:c>
      <x:c r="D4" s="40" t="n">
        <x:v>46050</x:v>
      </x:c>
      <x:c r="E4" s="46" t="n">
        <x:v>8400000</x:v>
      </x:c>
      <x:c r="F4" s="46" t="n">
        <x:v>8100000</x:v>
      </x:c>
      <x:c r="G4" s="40" t="n">
        <x:v>46056</x:v>
      </x:c>
      <x:c r="H4" s="38" t="str">
        <x:v>請負</x:v>
      </x:c>
      <x:c r="I4" s="38" t="str">
        <x:f>XLOOKUP(XLOOKUP(B4,'案件一覧'!$A$4:$A$11,'案件一覧'!$B$4:$B$11,""),'顧客・担当者マスタ'!$A$4:$A$11,'顧客・担当者マスタ'!$F$4:$F$11,"")</x:f>
        <x:v>月末締め翌月末</x:v>
      </x:c>
      <x:c r="J4" s="38" t="str">
        <x:v>受領済み</x:v>
      </x:c>
      <x:c r="K4" s="38" t="str">
        <x:v>契約済み</x:v>
      </x:c>
      <x:c r="L4" s="38" t="str">
        <x:v>なし</x:v>
      </x:c>
      <x:c r="M4" s="44" t="str">
        <x:v>WBS添付済み</x:v>
      </x:c>
    </x:row>
    <x:row r="5">
      <x:c r="A5" s="38" t="str">
        <x:v>Q-2602</x:v>
      </x:c>
      <x:c r="B5" s="38" t="str">
        <x:v>PRJ-2602</x:v>
      </x:c>
      <x:c r="C5" s="38" t="str">
        <x:f>XLOOKUP(B5,'案件一覧'!$A$4:$A$11,'案件一覧'!$D$4:$D$11,"")</x:f>
        <x:v>配車最適化ダッシュボード</x:v>
      </x:c>
      <x:c r="D5" s="40" t="n">
        <x:v>46106</x:v>
      </x:c>
      <x:c r="E5" s="46" t="n">
        <x:v>3800000</x:v>
      </x:c>
      <x:c r="F5" s="46" t="n">
        <x:v>3600000</x:v>
      </x:c>
      <x:c r="G5" s="40" t="n">
        <x:v>46113</x:v>
      </x:c>
      <x:c r="H5" s="38" t="str">
        <x:v>準委任</x:v>
      </x:c>
      <x:c r="I5" s="38" t="str">
        <x:f>XLOOKUP(XLOOKUP(B5,'案件一覧'!$A$4:$A$11,'案件一覧'!$B$4:$B$11,""),'顧客・担当者マスタ'!$A$4:$A$11,'顧客・担当者マスタ'!$F$4:$F$11,"")</x:f>
        <x:v>検収翌月末</x:v>
      </x:c>
      <x:c r="J5" s="38" t="str">
        <x:v>受領済み</x:v>
      </x:c>
      <x:c r="K5" s="38" t="str">
        <x:v>契約済み</x:v>
      </x:c>
      <x:c r="L5" s="38" t="str">
        <x:v>なし</x:v>
      </x:c>
      <x:c r="M5" s="44" t="str">
        <x:v>月次報告ベースで請求</x:v>
      </x:c>
    </x:row>
    <x:row r="6">
      <x:c r="A6" s="38" t="str">
        <x:v>Q-2603</x:v>
      </x:c>
      <x:c r="B6" s="38" t="str">
        <x:v>PRJ-2603</x:v>
      </x:c>
      <x:c r="C6" s="38" t="str">
        <x:f>XLOOKUP(B6,'案件一覧'!$A$4:$A$11,'案件一覧'!$D$4:$D$11,"")</x:f>
        <x:v>会員アプリ保守改修</x:v>
      </x:c>
      <x:c r="D6" s="40" t="n">
        <x:v>46071</x:v>
      </x:c>
      <x:c r="E6" s="46" t="n">
        <x:v>2600000</x:v>
      </x:c>
      <x:c r="F6" s="46" t="n">
        <x:v>2400000</x:v>
      </x:c>
      <x:c r="G6" s="40" t="n">
        <x:v>46082</x:v>
      </x:c>
      <x:c r="H6" s="38" t="str">
        <x:v>準委任</x:v>
      </x:c>
      <x:c r="I6" s="38" t="str">
        <x:f>XLOOKUP(XLOOKUP(B6,'案件一覧'!$A$4:$A$11,'案件一覧'!$B$4:$B$11,""),'顧客・担当者マスタ'!$A$4:$A$11,'顧客・担当者マスタ'!$F$4:$F$11,"")</x:f>
        <x:v>20日締め翌月20日</x:v>
      </x:c>
      <x:c r="J6" s="38" t="str">
        <x:v>受領済み</x:v>
      </x:c>
      <x:c r="K6" s="38" t="str">
        <x:v>契約済み</x:v>
      </x:c>
      <x:c r="L6" s="38" t="str">
        <x:v>あり</x:v>
      </x:c>
      <x:c r="M6" s="44" t="str">
        <x:v>5月改修の変更見積予定</x:v>
      </x:c>
    </x:row>
    <x:row r="7">
      <x:c r="A7" s="38" t="str">
        <x:v>Q-2604</x:v>
      </x:c>
      <x:c r="B7" s="38" t="str">
        <x:v>PRJ-2604</x:v>
      </x:c>
      <x:c r="C7" s="38" t="str">
        <x:f>XLOOKUP(B7,'案件一覧'!$A$4:$A$11,'案件一覧'!$D$4:$D$11,"")</x:f>
        <x:v>契約管理移行支援</x:v>
      </x:c>
      <x:c r="D7" s="40" t="n">
        <x:v>46011</x:v>
      </x:c>
      <x:c r="E7" s="46" t="n">
        <x:v>4200000</x:v>
      </x:c>
      <x:c r="F7" s="46" t="n">
        <x:v>4000000</x:v>
      </x:c>
      <x:c r="G7" s="40" t="n">
        <x:v>46037</x:v>
      </x:c>
      <x:c r="H7" s="38" t="str">
        <x:v>請負</x:v>
      </x:c>
      <x:c r="I7" s="38" t="str">
        <x:f>XLOOKUP(XLOOKUP(B7,'案件一覧'!$A$4:$A$11,'案件一覧'!$B$4:$B$11,""),'顧客・担当者マスタ'!$A$4:$A$11,'顧客・担当者マスタ'!$F$4:$F$11,"")</x:f>
        <x:v>月末締め翌月15日</x:v>
      </x:c>
      <x:c r="J7" s="38" t="str">
        <x:v>受領済み</x:v>
      </x:c>
      <x:c r="K7" s="38" t="str">
        <x:v>契約済み</x:v>
      </x:c>
      <x:c r="L7" s="38" t="str">
        <x:v>なし</x:v>
      </x:c>
      <x:c r="M7" s="44" t="str">
        <x:v>検収条件あり</x:v>
      </x:c>
    </x:row>
    <x:row r="8">
      <x:c r="A8" s="38" t="str">
        <x:v>Q-2605</x:v>
      </x:c>
      <x:c r="B8" s="38" t="str">
        <x:v>PRJ-2605</x:v>
      </x:c>
      <x:c r="C8" s="38" t="str">
        <x:f>XLOOKUP(B8,'案件一覧'!$A$4:$A$11,'案件一覧'!$D$4:$D$11,"")</x:f>
        <x:v>EC連携基盤刷新</x:v>
      </x:c>
      <x:c r="D8" s="40" t="n">
        <x:v>46065</x:v>
      </x:c>
      <x:c r="E8" s="46" t="n">
        <x:v>7200000</x:v>
      </x:c>
      <x:c r="F8" s="46" t="n">
        <x:v>6900000</x:v>
      </x:c>
      <x:c r="G8" s="40" t="n">
        <x:v>46073</x:v>
      </x:c>
      <x:c r="H8" s="38" t="str">
        <x:v>請負</x:v>
      </x:c>
      <x:c r="I8" s="38" t="str">
        <x:f>XLOOKUP(XLOOKUP(B8,'案件一覧'!$A$4:$A$11,'案件一覧'!$B$4:$B$11,""),'顧客・担当者マスタ'!$A$4:$A$11,'顧客・担当者マスタ'!$F$4:$F$11,"")</x:f>
        <x:v>検収翌月末</x:v>
      </x:c>
      <x:c r="J8" s="38" t="str">
        <x:v>受領済み</x:v>
      </x:c>
      <x:c r="K8" s="38" t="str">
        <x:v>契約済み</x:v>
      </x:c>
      <x:c r="L8" s="38" t="str">
        <x:v>あり</x:v>
      </x:c>
      <x:c r="M8" s="44" t="str">
        <x:v>追加要件の別見積を調整中</x:v>
      </x:c>
    </x:row>
    <x:row r="9">
      <x:c r="A9" s="38" t="str">
        <x:v>Q-2606</x:v>
      </x:c>
      <x:c r="B9" s="38" t="str">
        <x:v>PRJ-2606</x:v>
      </x:c>
      <x:c r="C9" s="38" t="str">
        <x:f>XLOOKUP(B9,'案件一覧'!$A$4:$A$11,'案件一覧'!$D$4:$D$11,"")</x:f>
        <x:v>問い合わせ管理PoC</x:v>
      </x:c>
      <x:c r="D9" s="40" t="n">
        <x:v>46130</x:v>
      </x:c>
      <x:c r="E9" s="46" t="n">
        <x:v>1500000</x:v>
      </x:c>
      <x:c r="F9" s="46" t="n">
        <x:v>0</x:v>
      </x:c>
      <x:c r="G9" s="40"/>
      <x:c r="H9" s="38" t="str">
        <x:v>準委任</x:v>
      </x:c>
      <x:c r="I9" s="38" t="str">
        <x:f>XLOOKUP(XLOOKUP(B9,'案件一覧'!$A$4:$A$11,'案件一覧'!$B$4:$B$11,""),'顧客・担当者マスタ'!$A$4:$A$11,'顧客・担当者マスタ'!$F$4:$F$11,"")</x:f>
        <x:v>検収翌月末</x:v>
      </x:c>
      <x:c r="J9" s="38" t="str">
        <x:v>未受領</x:v>
      </x:c>
      <x:c r="K9" s="38" t="str">
        <x:v>提案中</x:v>
      </x:c>
      <x:c r="L9" s="38" t="str">
        <x:v>なし</x:v>
      </x:c>
      <x:c r="M9" s="44" t="str">
        <x:v>先方稟議待ち</x:v>
      </x:c>
    </x:row>
    <x:row r="10">
      <x:c r="A10" s="38" t="str">
        <x:v>Q-2607</x:v>
      </x:c>
      <x:c r="B10" s="38" t="str">
        <x:v>PRJ-2607</x:v>
      </x:c>
      <x:c r="C10" s="38" t="str">
        <x:f>XLOOKUP(B10,'案件一覧'!$A$4:$A$11,'案件一覧'!$D$4:$D$11,"")</x:f>
        <x:v>BIレポート整備</x:v>
      </x:c>
      <x:c r="D10" s="40" t="n">
        <x:v>46032</x:v>
      </x:c>
      <x:c r="E10" s="46" t="n">
        <x:v>3100000</x:v>
      </x:c>
      <x:c r="F10" s="46" t="n">
        <x:v>3000000</x:v>
      </x:c>
      <x:c r="G10" s="40" t="n">
        <x:v>46042</x:v>
      </x:c>
      <x:c r="H10" s="38" t="str">
        <x:v>準委任</x:v>
      </x:c>
      <x:c r="I10" s="38" t="str">
        <x:f>XLOOKUP(XLOOKUP(B10,'案件一覧'!$A$4:$A$11,'案件一覧'!$B$4:$B$11,""),'顧客・担当者マスタ'!$A$4:$A$11,'顧客・担当者マスタ'!$F$4:$F$11,"")</x:f>
        <x:v>月末締め翌月末</x:v>
      </x:c>
      <x:c r="J10" s="38" t="str">
        <x:v>受領済み</x:v>
      </x:c>
      <x:c r="K10" s="38" t="str">
        <x:v>契約済み</x:v>
      </x:c>
      <x:c r="L10" s="38" t="str">
        <x:v>なし</x:v>
      </x:c>
      <x:c r="M10" s="44" t="str">
        <x:v>4月で完了予定</x:v>
      </x:c>
    </x:row>
    <x:row r="11">
      <x:c r="A11" s="38" t="str">
        <x:v>Q-2608</x:v>
      </x:c>
      <x:c r="B11" s="38" t="str">
        <x:v>PRJ-2608</x:v>
      </x:c>
      <x:c r="C11" s="38" t="str">
        <x:f>XLOOKUP(B11,'案件一覧'!$A$4:$A$11,'案件一覧'!$D$4:$D$11,"")</x:f>
        <x:v>原価集計自動化</x:v>
      </x:c>
      <x:c r="D11" s="40" t="n">
        <x:v>46084</x:v>
      </x:c>
      <x:c r="E11" s="46" t="n">
        <x:v>5100000</x:v>
      </x:c>
      <x:c r="F11" s="46" t="n">
        <x:v>5000000</x:v>
      </x:c>
      <x:c r="G11" s="40" t="n">
        <x:v>46091</x:v>
      </x:c>
      <x:c r="H11" s="38" t="str">
        <x:v>請負</x:v>
      </x:c>
      <x:c r="I11" s="38" t="str">
        <x:f>XLOOKUP(XLOOKUP(B11,'案件一覧'!$A$4:$A$11,'案件一覧'!$B$4:$B$11,""),'顧客・担当者マスタ'!$A$4:$A$11,'顧客・担当者マスタ'!$F$4:$F$11,"")</x:f>
        <x:v>15日締め翌月15日</x:v>
      </x:c>
      <x:c r="J11" s="38" t="str">
        <x:v>受領済み</x:v>
      </x:c>
      <x:c r="K11" s="38" t="str">
        <x:v>契約済み</x:v>
      </x:c>
      <x:c r="L11" s="38" t="str">
        <x:v>なし</x:v>
      </x:c>
      <x:c r="M11" s="44" t="str">
        <x:v>会計連携を含む</x:v>
      </x:c>
    </x:row>
  </x:sheetData>
  <x:mergeCells>
    <x:mergeCell ref="A1:M1"/>
    <x:mergeCell ref="A2:M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5" hidden="0" customWidth="1"/>
    <x:col min="3" max="3" width="19.290000915527344" hidden="0" customWidth="1"/>
    <x:col min="4" max="4" width="12.430000305175781" hidden="0" customWidth="1"/>
    <x:col min="5" max="5" width="12.430000305175781" hidden="0" customWidth="1"/>
    <x:col min="6" max="6" width="13" hidden="0" customWidth="1"/>
    <x:col min="7" max="7" width="15" hidden="0" customWidth="1"/>
    <x:col min="8" max="8" width="15" hidden="0" customWidth="1"/>
    <x:col min="9" max="9" width="12.140000343322754" hidden="0" customWidth="1"/>
    <x:col min="10" max="10" width="30.709999084472656" hidden="0" customWidth="1"/>
  </x:cols>
  <x:sheetData>
    <x:row r="1" ht="25.5" customHeight="1">
      <x:c r="A1" s="8" t="str">
        <x:v>受託開発案件管理表Excelテンプレート_工数計画</x:v>
      </x:c>
    </x:row>
    <x:row r="2" ht="18" customHeight="1">
      <x:c r="A2" s="16" t="str">
        <x:v>案件別・フェーズ別の予定工数と実績工数を集計します。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フェーズ</x:v>
      </x:c>
      <x:c r="D3" s="24" t="str">
        <x:v>予定工数h</x:v>
      </x:c>
      <x:c r="E3" s="24" t="str">
        <x:v>実績工数h</x:v>
      </x:c>
      <x:c r="F3" s="24" t="str">
        <x:v>標準原価単価</x:v>
      </x:c>
      <x:c r="G3" s="24" t="str">
        <x:v>予定原価</x:v>
      </x:c>
      <x:c r="H3" s="24" t="str">
        <x:v>実績原価</x:v>
      </x:c>
      <x:c r="I3" s="24" t="str">
        <x:v>差異h</x:v>
      </x:c>
      <x:c r="J3" s="24" t="str">
        <x:v>コメント</x:v>
      </x:c>
    </x:row>
    <x:row r="4">
      <x:c r="A4" s="38" t="str">
        <x:v>PRJ-2601</x:v>
      </x:c>
      <x:c r="B4" s="38" t="str">
        <x:f>XLOOKUP(A4,'案件一覧'!$A$4:$A$11,'案件一覧'!$D$4:$D$11,"")</x:f>
        <x:v>基幹在庫再構築</x:v>
      </x:c>
      <x:c r="C4" s="38" t="str">
        <x:v>要件定義</x:v>
      </x:c>
      <x:c r="D4" s="38" t="n">
        <x:v>140</x:v>
      </x:c>
      <x:c r="E4" s="38" t="n">
        <x:v>152</x:v>
      </x:c>
      <x:c r="F4" s="46" t="n">
        <x:v>4200</x:v>
      </x:c>
      <x:c r="G4" s="46" t="n">
        <x:f>D4*F4</x:f>
        <x:v>588000</x:v>
      </x:c>
      <x:c r="H4" s="46" t="n">
        <x:f>E4*F4</x:f>
        <x:v>638400</x:v>
      </x:c>
      <x:c r="I4" s="38" t="n">
        <x:f>E4-D4</x:f>
        <x:v>12</x:v>
      </x:c>
      <x:c r="J4" s="44" t="str">
        <x:v>受入項目の再定義あり</x:v>
      </x:c>
    </x:row>
    <x:row r="5">
      <x:c r="A5" s="38" t="str">
        <x:v>PRJ-2601</x:v>
      </x:c>
      <x:c r="B5" s="38" t="str">
        <x:f>XLOOKUP(A5,'案件一覧'!$A$4:$A$11,'案件一覧'!$D$4:$D$11,"")</x:f>
        <x:v>基幹在庫再構築</x:v>
      </x:c>
      <x:c r="C5" s="38" t="str">
        <x:v>設計・開発</x:v>
      </x:c>
      <x:c r="D5" s="38" t="n">
        <x:v>620</x:v>
      </x:c>
      <x:c r="E5" s="38" t="n">
        <x:v>670</x:v>
      </x:c>
      <x:c r="F5" s="46" t="n">
        <x:v>3800</x:v>
      </x:c>
      <x:c r="G5" s="46" t="n">
        <x:f>D5*F5</x:f>
        <x:v>2356000</x:v>
      </x:c>
      <x:c r="H5" s="46" t="n">
        <x:f>E5*F5</x:f>
        <x:v>2546000</x:v>
      </x:c>
      <x:c r="I5" s="38" t="n">
        <x:f>E5-D5</x:f>
        <x:v>50</x:v>
      </x:c>
      <x:c r="J5" s="44" t="str">
        <x:v>外部連携の例外処理で増加</x:v>
      </x:c>
    </x:row>
    <x:row r="6">
      <x:c r="A6" s="38" t="str">
        <x:v>PRJ-2601</x:v>
      </x:c>
      <x:c r="B6" s="38" t="str">
        <x:f>XLOOKUP(A6,'案件一覧'!$A$4:$A$11,'案件一覧'!$D$4:$D$11,"")</x:f>
        <x:v>基幹在庫再構築</x:v>
      </x:c>
      <x:c r="C6" s="38" t="str">
        <x:v>テスト・導入</x:v>
      </x:c>
      <x:c r="D6" s="38" t="n">
        <x:v>480</x:v>
      </x:c>
      <x:c r="E6" s="38" t="n">
        <x:v>420</x:v>
      </x:c>
      <x:c r="F6" s="46" t="n">
        <x:v>3400</x:v>
      </x:c>
      <x:c r="G6" s="46" t="n">
        <x:f>D6*F6</x:f>
        <x:v>1632000</x:v>
      </x:c>
      <x:c r="H6" s="46" t="n">
        <x:f>E6*F6</x:f>
        <x:v>1428000</x:v>
      </x:c>
      <x:c r="I6" s="38" t="n">
        <x:f>E6-D6</x:f>
        <x:v>-60</x:v>
      </x:c>
      <x:c r="J6" s="44" t="str">
        <x:v>導入手順は前倒し</x:v>
      </x:c>
    </x:row>
    <x:row r="7">
      <x:c r="A7" s="38" t="str">
        <x:v>PRJ-2602</x:v>
      </x:c>
      <x:c r="B7" s="38" t="str">
        <x:f>XLOOKUP(A7,'案件一覧'!$A$4:$A$11,'案件一覧'!$D$4:$D$11,"")</x:f>
        <x:v>配車最適化ダッシュボード</x:v>
      </x:c>
      <x:c r="C7" s="38" t="str">
        <x:v>要件定義</x:v>
      </x:c>
      <x:c r="D7" s="38" t="n">
        <x:v>180</x:v>
      </x:c>
      <x:c r="E7" s="38" t="n">
        <x:v>96</x:v>
      </x:c>
      <x:c r="F7" s="46" t="n">
        <x:v>4000</x:v>
      </x:c>
      <x:c r="G7" s="46" t="n">
        <x:f>D7*F7</x:f>
        <x:v>720000</x:v>
      </x:c>
      <x:c r="H7" s="46" t="n">
        <x:f>E7*F7</x:f>
        <x:v>384000</x:v>
      </x:c>
      <x:c r="I7" s="38" t="n">
        <x:f>E7-D7</x:f>
        <x:v>-84</x:v>
      </x:c>
      <x:c r="J7" s="44" t="str">
        <x:v>各拠点ヒアリング実施中</x:v>
      </x:c>
    </x:row>
    <x:row r="8">
      <x:c r="A8" s="38" t="str">
        <x:v>PRJ-2602</x:v>
      </x:c>
      <x:c r="B8" s="38" t="str">
        <x:f>XLOOKUP(A8,'案件一覧'!$A$4:$A$11,'案件一覧'!$D$4:$D$11,"")</x:f>
        <x:v>配車最適化ダッシュボード</x:v>
      </x:c>
      <x:c r="C8" s="38" t="str">
        <x:v>ダッシュボード実装</x:v>
      </x:c>
      <x:c r="D8" s="38" t="n">
        <x:v>240</x:v>
      </x:c>
      <x:c r="E8" s="38" t="n">
        <x:v>68</x:v>
      </x:c>
      <x:c r="F8" s="46" t="n">
        <x:v>3600</x:v>
      </x:c>
      <x:c r="G8" s="46" t="n">
        <x:f>D8*F8</x:f>
        <x:v>864000</x:v>
      </x:c>
      <x:c r="H8" s="46" t="n">
        <x:f>E8*F8</x:f>
        <x:v>244800</x:v>
      </x:c>
      <x:c r="I8" s="38" t="n">
        <x:f>E8-D8</x:f>
        <x:v>-172</x:v>
      </x:c>
      <x:c r="J8" s="44" t="str">
        <x:v>初期モックまで完了</x:v>
      </x:c>
    </x:row>
    <x:row r="9">
      <x:c r="A9" s="38" t="str">
        <x:v>PRJ-2602</x:v>
      </x:c>
      <x:c r="B9" s="38" t="str">
        <x:f>XLOOKUP(A9,'案件一覧'!$A$4:$A$11,'案件一覧'!$D$4:$D$11,"")</x:f>
        <x:v>配車最適化ダッシュボード</x:v>
      </x:c>
      <x:c r="C9" s="38" t="str">
        <x:v>UAT</x:v>
      </x:c>
      <x:c r="D9" s="38" t="n">
        <x:v>140</x:v>
      </x:c>
      <x:c r="E9" s="38" t="n">
        <x:v>0</x:v>
      </x:c>
      <x:c r="F9" s="46" t="n">
        <x:v>3200</x:v>
      </x:c>
      <x:c r="G9" s="46" t="n">
        <x:f>D9*F9</x:f>
        <x:v>448000</x:v>
      </x:c>
      <x:c r="H9" s="46" t="n">
        <x:f>E9*F9</x:f>
        <x:v>0</x:v>
      </x:c>
      <x:c r="I9" s="38" t="n">
        <x:f>E9-D9</x:f>
        <x:v>-140</x:v>
      </x:c>
      <x:c r="J9" s="44" t="str">
        <x:v>5月以降に着手</x:v>
      </x:c>
    </x:row>
    <x:row r="10">
      <x:c r="A10" s="38" t="str">
        <x:v>PRJ-2603</x:v>
      </x:c>
      <x:c r="B10" s="38" t="str">
        <x:f>XLOOKUP(A10,'案件一覧'!$A$4:$A$11,'案件一覧'!$D$4:$D$11,"")</x:f>
        <x:v>会員アプリ保守改修</x:v>
      </x:c>
      <x:c r="C10" s="38" t="str">
        <x:v>要件整理</x:v>
      </x:c>
      <x:c r="D10" s="38" t="n">
        <x:v>80</x:v>
      </x:c>
      <x:c r="E10" s="38" t="n">
        <x:v>82</x:v>
      </x:c>
      <x:c r="F10" s="46" t="n">
        <x:v>4000</x:v>
      </x:c>
      <x:c r="G10" s="46" t="n">
        <x:f>D10*F10</x:f>
        <x:v>320000</x:v>
      </x:c>
      <x:c r="H10" s="46" t="n">
        <x:f>E10*F10</x:f>
        <x:v>328000</x:v>
      </x:c>
      <x:c r="I10" s="38" t="n">
        <x:f>E10-D10</x:f>
        <x:v>2</x:v>
      </x:c>
      <x:c r="J10" s="44" t="str">
        <x:v>優先度調整あり</x:v>
      </x:c>
    </x:row>
    <x:row r="11">
      <x:c r="A11" s="38" t="str">
        <x:v>PRJ-2603</x:v>
      </x:c>
      <x:c r="B11" s="38" t="str">
        <x:f>XLOOKUP(A11,'案件一覧'!$A$4:$A$11,'案件一覧'!$D$4:$D$11,"")</x:f>
        <x:v>会員アプリ保守改修</x:v>
      </x:c>
      <x:c r="C11" s="38" t="str">
        <x:v>改修</x:v>
      </x:c>
      <x:c r="D11" s="38" t="n">
        <x:v>240</x:v>
      </x:c>
      <x:c r="E11" s="38" t="n">
        <x:v>226</x:v>
      </x:c>
      <x:c r="F11" s="46" t="n">
        <x:v>3600</x:v>
      </x:c>
      <x:c r="G11" s="46" t="n">
        <x:f>D11*F11</x:f>
        <x:v>864000</x:v>
      </x:c>
      <x:c r="H11" s="46" t="n">
        <x:f>E11*F11</x:f>
        <x:v>813600</x:v>
      </x:c>
      <x:c r="I11" s="38" t="n">
        <x:f>E11-D11</x:f>
        <x:v>-14</x:v>
      </x:c>
      <x:c r="J11" s="44" t="str">
        <x:v>既存コード改修中心</x:v>
      </x:c>
    </x:row>
    <x:row r="12">
      <x:c r="A12" s="38" t="str">
        <x:v>PRJ-2603</x:v>
      </x:c>
      <x:c r="B12" s="38" t="str">
        <x:f>XLOOKUP(A12,'案件一覧'!$A$4:$A$11,'案件一覧'!$D$4:$D$11,"")</x:f>
        <x:v>会員アプリ保守改修</x:v>
      </x:c>
      <x:c r="C12" s="38" t="str">
        <x:v>リリース</x:v>
      </x:c>
      <x:c r="D12" s="38" t="n">
        <x:v>100</x:v>
      </x:c>
      <x:c r="E12" s="38" t="n">
        <x:v>54</x:v>
      </x:c>
      <x:c r="F12" s="46" t="n">
        <x:v>3200</x:v>
      </x:c>
      <x:c r="G12" s="46" t="n">
        <x:f>D12*F12</x:f>
        <x:v>320000</x:v>
      </x:c>
      <x:c r="H12" s="46" t="n">
        <x:f>E12*F12</x:f>
        <x:v>172800</x:v>
      </x:c>
      <x:c r="I12" s="38" t="n">
        <x:f>E12-D12</x:f>
        <x:v>-46</x:v>
      </x:c>
      <x:c r="J12" s="44" t="str">
        <x:v>5月後半に集約</x:v>
      </x:c>
    </x:row>
    <x:row r="13">
      <x:c r="A13" s="38" t="str">
        <x:v>PRJ-2604</x:v>
      </x:c>
      <x:c r="B13" s="38" t="str">
        <x:f>XLOOKUP(A13,'案件一覧'!$A$4:$A$11,'案件一覧'!$D$4:$D$11,"")</x:f>
        <x:v>契約管理移行支援</x:v>
      </x:c>
      <x:c r="C13" s="38" t="str">
        <x:v>現状整理</x:v>
      </x:c>
      <x:c r="D13" s="38" t="n">
        <x:v>120</x:v>
      </x:c>
      <x:c r="E13" s="38" t="n">
        <x:v>118</x:v>
      </x:c>
      <x:c r="F13" s="46" t="n">
        <x:v>4200</x:v>
      </x:c>
      <x:c r="G13" s="46" t="n">
        <x:f>D13*F13</x:f>
        <x:v>504000</x:v>
      </x:c>
      <x:c r="H13" s="46" t="n">
        <x:f>E13*F13</x:f>
        <x:v>495600</x:v>
      </x:c>
      <x:c r="I13" s="38" t="n">
        <x:f>E13-D13</x:f>
        <x:v>-2</x:v>
      </x:c>
      <x:c r="J13" s="44" t="str">
        <x:v>移行対象を精査</x:v>
      </x:c>
    </x:row>
    <x:row r="14">
      <x:c r="A14" s="38" t="str">
        <x:v>PRJ-2604</x:v>
      </x:c>
      <x:c r="B14" s="38" t="str">
        <x:f>XLOOKUP(A14,'案件一覧'!$A$4:$A$11,'案件一覧'!$D$4:$D$11,"")</x:f>
        <x:v>契約管理移行支援</x:v>
      </x:c>
      <x:c r="C14" s="38" t="str">
        <x:v>データ移行</x:v>
      </x:c>
      <x:c r="D14" s="38" t="n">
        <x:v>260</x:v>
      </x:c>
      <x:c r="E14" s="38" t="n">
        <x:v>272</x:v>
      </x:c>
      <x:c r="F14" s="46" t="n">
        <x:v>3800</x:v>
      </x:c>
      <x:c r="G14" s="46" t="n">
        <x:f>D14*F14</x:f>
        <x:v>988000</x:v>
      </x:c>
      <x:c r="H14" s="46" t="n">
        <x:f>E14*F14</x:f>
        <x:v>1033600</x:v>
      </x:c>
      <x:c r="I14" s="38" t="n">
        <x:f>E14-D14</x:f>
        <x:v>12</x:v>
      </x:c>
      <x:c r="J14" s="44" t="str">
        <x:v>移行テストを2回実施</x:v>
      </x:c>
    </x:row>
    <x:row r="15">
      <x:c r="A15" s="38" t="str">
        <x:v>PRJ-2604</x:v>
      </x:c>
      <x:c r="B15" s="38" t="str">
        <x:f>XLOOKUP(A15,'案件一覧'!$A$4:$A$11,'案件一覧'!$D$4:$D$11,"")</x:f>
        <x:v>契約管理移行支援</x:v>
      </x:c>
      <x:c r="C15" s="38" t="str">
        <x:v>受入対応</x:v>
      </x:c>
      <x:c r="D15" s="38" t="n">
        <x:v>230</x:v>
      </x:c>
      <x:c r="E15" s="38" t="n">
        <x:v>204</x:v>
      </x:c>
      <x:c r="F15" s="46" t="n">
        <x:v>3400</x:v>
      </x:c>
      <x:c r="G15" s="46" t="n">
        <x:f>D15*F15</x:f>
        <x:v>782000</x:v>
      </x:c>
      <x:c r="H15" s="46" t="n">
        <x:f>E15*F15</x:f>
        <x:v>693600</x:v>
      </x:c>
      <x:c r="I15" s="38" t="n">
        <x:f>E15-D15</x:f>
        <x:v>-26</x:v>
      </x:c>
      <x:c r="J15" s="44" t="str">
        <x:v>検収差分だけ残り</x:v>
      </x:c>
    </x:row>
    <x:row r="16">
      <x:c r="A16" s="38" t="str">
        <x:v>PRJ-2605</x:v>
      </x:c>
      <x:c r="B16" s="38" t="str">
        <x:f>XLOOKUP(A16,'案件一覧'!$A$4:$A$11,'案件一覧'!$D$4:$D$11,"")</x:f>
        <x:v>EC連携基盤刷新</x:v>
      </x:c>
      <x:c r="C16" s="38" t="str">
        <x:v>要件定義</x:v>
      </x:c>
      <x:c r="D16" s="38" t="n">
        <x:v>160</x:v>
      </x:c>
      <x:c r="E16" s="38" t="n">
        <x:v>188</x:v>
      </x:c>
      <x:c r="F16" s="46" t="n">
        <x:v>4200</x:v>
      </x:c>
      <x:c r="G16" s="46" t="n">
        <x:f>D16*F16</x:f>
        <x:v>672000</x:v>
      </x:c>
      <x:c r="H16" s="46" t="n">
        <x:f>E16*F16</x:f>
        <x:v>789600</x:v>
      </x:c>
      <x:c r="I16" s="38" t="n">
        <x:f>E16-D16</x:f>
        <x:v>28</x:v>
      </x:c>
      <x:c r="J16" s="44" t="str">
        <x:v>追加要件の整理で超過</x:v>
      </x:c>
    </x:row>
    <x:row r="17">
      <x:c r="A17" s="38" t="str">
        <x:v>PRJ-2605</x:v>
      </x:c>
      <x:c r="B17" s="38" t="str">
        <x:f>XLOOKUP(A17,'案件一覧'!$A$4:$A$11,'案件一覧'!$D$4:$D$11,"")</x:f>
        <x:v>EC連携基盤刷新</x:v>
      </x:c>
      <x:c r="C17" s="38" t="str">
        <x:v>開発</x:v>
      </x:c>
      <x:c r="D17" s="38" t="n">
        <x:v>680</x:v>
      </x:c>
      <x:c r="E17" s="38" t="n">
        <x:v>742</x:v>
      </x:c>
      <x:c r="F17" s="46" t="n">
        <x:v>3800</x:v>
      </x:c>
      <x:c r="G17" s="46" t="n">
        <x:f>D17*F17</x:f>
        <x:v>2584000</x:v>
      </x:c>
      <x:c r="H17" s="46" t="n">
        <x:f>E17*F17</x:f>
        <x:v>2819600</x:v>
      </x:c>
      <x:c r="I17" s="38" t="n">
        <x:f>E17-D17</x:f>
        <x:v>62</x:v>
      </x:c>
      <x:c r="J17" s="44" t="str">
        <x:v>外部API対応が増加</x:v>
      </x:c>
    </x:row>
    <x:row r="18">
      <x:c r="A18" s="38" t="str">
        <x:v>PRJ-2605</x:v>
      </x:c>
      <x:c r="B18" s="38" t="str">
        <x:f>XLOOKUP(A18,'案件一覧'!$A$4:$A$11,'案件一覧'!$D$4:$D$11,"")</x:f>
        <x:v>EC連携基盤刷新</x:v>
      </x:c>
      <x:c r="C18" s="38" t="str">
        <x:v>総合試験</x:v>
      </x:c>
      <x:c r="D18" s="38" t="n">
        <x:v>340</x:v>
      </x:c>
      <x:c r="E18" s="38" t="n">
        <x:v>196</x:v>
      </x:c>
      <x:c r="F18" s="46" t="n">
        <x:v>3400</x:v>
      </x:c>
      <x:c r="G18" s="46" t="n">
        <x:f>D18*F18</x:f>
        <x:v>1156000</x:v>
      </x:c>
      <x:c r="H18" s="46" t="n">
        <x:f>E18*F18</x:f>
        <x:v>666400</x:v>
      </x:c>
      <x:c r="I18" s="38" t="n">
        <x:f>E18-D18</x:f>
        <x:v>-144</x:v>
      </x:c>
      <x:c r="J18" s="44" t="str">
        <x:v>試験工程は継続中</x:v>
      </x:c>
    </x:row>
    <x:row r="19">
      <x:c r="A19" s="38" t="str">
        <x:v>PRJ-2606</x:v>
      </x:c>
      <x:c r="B19" s="38" t="str">
        <x:f>XLOOKUP(A19,'案件一覧'!$A$4:$A$11,'案件一覧'!$D$4:$D$11,"")</x:f>
        <x:v>問い合わせ管理PoC</x:v>
      </x:c>
      <x:c r="C19" s="38" t="str">
        <x:v>提案・PoC設計</x:v>
      </x:c>
      <x:c r="D19" s="38" t="n">
        <x:v>60</x:v>
      </x:c>
      <x:c r="E19" s="38" t="n">
        <x:v>44</x:v>
      </x:c>
      <x:c r="F19" s="46" t="n">
        <x:v>4000</x:v>
      </x:c>
      <x:c r="G19" s="46" t="n">
        <x:f>D19*F19</x:f>
        <x:v>240000</x:v>
      </x:c>
      <x:c r="H19" s="46" t="n">
        <x:f>E19*F19</x:f>
        <x:v>176000</x:v>
      </x:c>
      <x:c r="I19" s="38" t="n">
        <x:f>E19-D19</x:f>
        <x:v>-16</x:v>
      </x:c>
      <x:c r="J19" s="44" t="str">
        <x:v>提案用デモ作成</x:v>
      </x:c>
    </x:row>
    <x:row r="20">
      <x:c r="A20" s="38" t="str">
        <x:v>PRJ-2606</x:v>
      </x:c>
      <x:c r="B20" s="38" t="str">
        <x:f>XLOOKUP(A20,'案件一覧'!$A$4:$A$11,'案件一覧'!$D$4:$D$11,"")</x:f>
        <x:v>問い合わせ管理PoC</x:v>
      </x:c>
      <x:c r="C20" s="38" t="str">
        <x:v>PoC実装</x:v>
      </x:c>
      <x:c r="D20" s="38" t="n">
        <x:v>70</x:v>
      </x:c>
      <x:c r="E20" s="38" t="n">
        <x:v>16</x:v>
      </x:c>
      <x:c r="F20" s="46" t="n">
        <x:v>3600</x:v>
      </x:c>
      <x:c r="G20" s="46" t="n">
        <x:f>D20*F20</x:f>
        <x:v>252000</x:v>
      </x:c>
      <x:c r="H20" s="46" t="n">
        <x:f>E20*F20</x:f>
        <x:v>57600</x:v>
      </x:c>
      <x:c r="I20" s="38" t="n">
        <x:f>E20-D20</x:f>
        <x:v>-54</x:v>
      </x:c>
      <x:c r="J20" s="44" t="str">
        <x:v>概念検証の準備のみ</x:v>
      </x:c>
    </x:row>
    <x:row r="21">
      <x:c r="A21" s="38" t="str">
        <x:v>PRJ-2606</x:v>
      </x:c>
      <x:c r="B21" s="38" t="str">
        <x:f>XLOOKUP(A21,'案件一覧'!$A$4:$A$11,'案件一覧'!$D$4:$D$11,"")</x:f>
        <x:v>問い合わせ管理PoC</x:v>
      </x:c>
      <x:c r="C21" s="38" t="str">
        <x:v>デモ準備</x:v>
      </x:c>
      <x:c r="D21" s="38" t="n">
        <x:v>30</x:v>
      </x:c>
      <x:c r="E21" s="38" t="n">
        <x:v>0</x:v>
      </x:c>
      <x:c r="F21" s="46" t="n">
        <x:v>3200</x:v>
      </x:c>
      <x:c r="G21" s="46" t="n">
        <x:f>D21*F21</x:f>
        <x:v>96000</x:v>
      </x:c>
      <x:c r="H21" s="46" t="n">
        <x:f>E21*F21</x:f>
        <x:v>0</x:v>
      </x:c>
      <x:c r="I21" s="38" t="n">
        <x:f>E21-D21</x:f>
        <x:v>-30</x:v>
      </x:c>
      <x:c r="J21" s="44" t="str">
        <x:v>稟議後に着手</x:v>
      </x:c>
    </x:row>
    <x:row r="22">
      <x:c r="A22" s="38" t="str">
        <x:v>PRJ-2607</x:v>
      </x:c>
      <x:c r="B22" s="38" t="str">
        <x:f>XLOOKUP(A22,'案件一覧'!$A$4:$A$11,'案件一覧'!$D$4:$D$11,"")</x:f>
        <x:v>BIレポート整備</x:v>
      </x:c>
      <x:c r="C22" s="38" t="str">
        <x:v>要件確認</x:v>
      </x:c>
      <x:c r="D22" s="38" t="n">
        <x:v>90</x:v>
      </x:c>
      <x:c r="E22" s="38" t="n">
        <x:v>88</x:v>
      </x:c>
      <x:c r="F22" s="46" t="n">
        <x:v>4000</x:v>
      </x:c>
      <x:c r="G22" s="46" t="n">
        <x:f>D22*F22</x:f>
        <x:v>360000</x:v>
      </x:c>
      <x:c r="H22" s="46" t="n">
        <x:f>E22*F22</x:f>
        <x:v>352000</x:v>
      </x:c>
      <x:c r="I22" s="38" t="n">
        <x:f>E22-D22</x:f>
        <x:v>-2</x:v>
      </x:c>
      <x:c r="J22" s="44" t="str">
        <x:v>要件確定済み</x:v>
      </x:c>
    </x:row>
    <x:row r="23">
      <x:c r="A23" s="38" t="str">
        <x:v>PRJ-2607</x:v>
      </x:c>
      <x:c r="B23" s="38" t="str">
        <x:f>XLOOKUP(A23,'案件一覧'!$A$4:$A$11,'案件一覧'!$D$4:$D$11,"")</x:f>
        <x:v>BIレポート整備</x:v>
      </x:c>
      <x:c r="C23" s="38" t="str">
        <x:v>レポート実装</x:v>
      </x:c>
      <x:c r="D23" s="38" t="n">
        <x:v>220</x:v>
      </x:c>
      <x:c r="E23" s="38" t="n">
        <x:v>214</x:v>
      </x:c>
      <x:c r="F23" s="46" t="n">
        <x:v>3600</x:v>
      </x:c>
      <x:c r="G23" s="46" t="n">
        <x:f>D23*F23</x:f>
        <x:v>792000</x:v>
      </x:c>
      <x:c r="H23" s="46" t="n">
        <x:f>E23*F23</x:f>
        <x:v>770400</x:v>
      </x:c>
      <x:c r="I23" s="38" t="n">
        <x:f>E23-D23</x:f>
        <x:v>-6</x:v>
      </x:c>
      <x:c r="J23" s="44" t="str">
        <x:v>ほぼ完了</x:v>
      </x:c>
    </x:row>
    <x:row r="24">
      <x:c r="A24" s="38" t="str">
        <x:v>PRJ-2607</x:v>
      </x:c>
      <x:c r="B24" s="38" t="str">
        <x:f>XLOOKUP(A24,'案件一覧'!$A$4:$A$11,'案件一覧'!$D$4:$D$11,"")</x:f>
        <x:v>BIレポート整備</x:v>
      </x:c>
      <x:c r="C24" s="38" t="str">
        <x:v>運用調整</x:v>
      </x:c>
      <x:c r="D24" s="38" t="n">
        <x:v>120</x:v>
      </x:c>
      <x:c r="E24" s="38" t="n">
        <x:v>96</x:v>
      </x:c>
      <x:c r="F24" s="46" t="n">
        <x:v>3200</x:v>
      </x:c>
      <x:c r="G24" s="46" t="n">
        <x:f>D24*F24</x:f>
        <x:v>384000</x:v>
      </x:c>
      <x:c r="H24" s="46" t="n">
        <x:f>E24*F24</x:f>
        <x:v>307200</x:v>
      </x:c>
      <x:c r="I24" s="38" t="n">
        <x:f>E24-D24</x:f>
        <x:v>-24</x:v>
      </x:c>
      <x:c r="J24" s="44" t="str">
        <x:v>請求作業のみ残り</x:v>
      </x:c>
    </x:row>
    <x:row r="25">
      <x:c r="A25" s="38" t="str">
        <x:v>PRJ-2608</x:v>
      </x:c>
      <x:c r="B25" s="38" t="str">
        <x:f>XLOOKUP(A25,'案件一覧'!$A$4:$A$11,'案件一覧'!$D$4:$D$11,"")</x:f>
        <x:v>原価集計自動化</x:v>
      </x:c>
      <x:c r="C25" s="38" t="str">
        <x:v>業務整理</x:v>
      </x:c>
      <x:c r="D25" s="38" t="n">
        <x:v>110</x:v>
      </x:c>
      <x:c r="E25" s="38" t="n">
        <x:v>126</x:v>
      </x:c>
      <x:c r="F25" s="46" t="n">
        <x:v>4200</x:v>
      </x:c>
      <x:c r="G25" s="46" t="n">
        <x:f>D25*F25</x:f>
        <x:v>462000</x:v>
      </x:c>
      <x:c r="H25" s="46" t="n">
        <x:f>E25*F25</x:f>
        <x:v>529200</x:v>
      </x:c>
      <x:c r="I25" s="38" t="n">
        <x:f>E25-D25</x:f>
        <x:v>16</x:v>
      </x:c>
      <x:c r="J25" s="44" t="str">
        <x:v>会計側の要望反映</x:v>
      </x:c>
    </x:row>
    <x:row r="26">
      <x:c r="A26" s="38" t="str">
        <x:v>PRJ-2608</x:v>
      </x:c>
      <x:c r="B26" s="38" t="str">
        <x:f>XLOOKUP(A26,'案件一覧'!$A$4:$A$11,'案件一覧'!$D$4:$D$11,"")</x:f>
        <x:v>原価集計自動化</x:v>
      </x:c>
      <x:c r="C26" s="38" t="str">
        <x:v>自動化実装</x:v>
      </x:c>
      <x:c r="D26" s="38" t="n">
        <x:v>420</x:v>
      </x:c>
      <x:c r="E26" s="38" t="n">
        <x:v>438</x:v>
      </x:c>
      <x:c r="F26" s="46" t="n">
        <x:v>3800</x:v>
      </x:c>
      <x:c r="G26" s="46" t="n">
        <x:f>D26*F26</x:f>
        <x:v>1596000</x:v>
      </x:c>
      <x:c r="H26" s="46" t="n">
        <x:f>E26*F26</x:f>
        <x:v>1664400</x:v>
      </x:c>
      <x:c r="I26" s="38" t="n">
        <x:f>E26-D26</x:f>
        <x:v>18</x:v>
      </x:c>
      <x:c r="J26" s="44" t="str">
        <x:v>例外ロジック追加</x:v>
      </x:c>
    </x:row>
    <x:row r="27">
      <x:c r="A27" s="38" t="str">
        <x:v>PRJ-2608</x:v>
      </x:c>
      <x:c r="B27" s="38" t="str">
        <x:f>XLOOKUP(A27,'案件一覧'!$A$4:$A$11,'案件一覧'!$D$4:$D$11,"")</x:f>
        <x:v>原価集計自動化</x:v>
      </x:c>
      <x:c r="C27" s="38" t="str">
        <x:v>テスト</x:v>
      </x:c>
      <x:c r="D27" s="38" t="n">
        <x:v>230</x:v>
      </x:c>
      <x:c r="E27" s="38" t="n">
        <x:v>176</x:v>
      </x:c>
      <x:c r="F27" s="46" t="n">
        <x:v>3400</x:v>
      </x:c>
      <x:c r="G27" s="46" t="n">
        <x:f>D27*F27</x:f>
        <x:v>782000</x:v>
      </x:c>
      <x:c r="H27" s="46" t="n">
        <x:f>E27*F27</x:f>
        <x:v>598400</x:v>
      </x:c>
      <x:c r="I27" s="38" t="n">
        <x:f>E27-D27</x:f>
        <x:v>-54</x:v>
      </x:c>
      <x:c r="J27" s="44" t="str">
        <x:v>受入テスト中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5" hidden="0" customWidth="1"/>
    <x:col min="3" max="3" width="17.860000610351562" hidden="0" customWidth="1"/>
    <x:col min="4" max="4" width="13.289999961853027" hidden="0" customWidth="1"/>
    <x:col min="5" max="5" width="13.289999961853027" hidden="0" customWidth="1"/>
    <x:col min="6" max="6" width="11.289999961853027" hidden="0" customWidth="1"/>
    <x:col min="7" max="7" width="30.709999084472656" hidden="0" customWidth="1"/>
    <x:col min="8" max="8" width="9.289999961853027" hidden="0" customWidth="1"/>
    <x:col min="9" max="9" width="13.289999961853027" hidden="0" customWidth="1"/>
    <x:col min="10" max="10" width="12.140000343322754" hidden="0" customWidth="1"/>
  </x:cols>
  <x:sheetData>
    <x:row r="1" ht="25.5" customHeight="1">
      <x:c r="A1" s="8" t="str">
        <x:v>受託開発案件管理表Excelテンプレート_進捗一覧</x:v>
      </x:c>
    </x:row>
    <x:row r="2" ht="18" customHeight="1">
      <x:c r="A2" s="16" t="str">
        <x:v>納品予定、見込み完了、進捗率、課題優先度を確認します。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現在フェーズ</x:v>
      </x:c>
      <x:c r="D3" s="24" t="str">
        <x:v>予定完了日</x:v>
      </x:c>
      <x:c r="E3" s="24" t="str">
        <x:v>見込み完了日</x:v>
      </x:c>
      <x:c r="F3" s="24" t="str">
        <x:v>進捗率</x:v>
      </x:c>
      <x:c r="G3" s="24" t="str">
        <x:v>課題</x:v>
      </x:c>
      <x:c r="H3" s="24" t="str">
        <x:v>優先度</x:v>
      </x:c>
      <x:c r="I3" s="24" t="str">
        <x:v>次回レビュー日</x:v>
      </x:c>
      <x:c r="J3" s="24" t="str">
        <x:v>状態</x:v>
      </x:c>
    </x:row>
    <x:row r="4">
      <x:c r="A4" s="38" t="str">
        <x:v>PRJ-2601</x:v>
      </x:c>
      <x:c r="B4" s="38" t="str">
        <x:f>XLOOKUP(A4,'案件一覧'!$A$4:$A$11,'案件一覧'!$D$4:$D$11,"")</x:f>
        <x:v>基幹在庫再構築</x:v>
      </x:c>
      <x:c r="C4" s="38" t="str">
        <x:v>結合試験</x:v>
      </x:c>
      <x:c r="D4" s="40" t="n">
        <x:v>46183</x:v>
      </x:c>
      <x:c r="E4" s="40" t="n">
        <x:v>46191</x:v>
      </x:c>
      <x:c r="F4" s="48" t="n">
        <x:v>0.74</x:v>
      </x:c>
      <x:c r="G4" s="44" t="str">
        <x:v>受入データ項目が増えた</x:v>
      </x:c>
      <x:c r="H4" s="38" t="str">
        <x:v>高</x:v>
      </x:c>
      <x:c r="I4" s="40" t="n">
        <x:v>46137</x:v>
      </x:c>
      <x:c r="J4" s="38" t="str">
        <x:v>開発中</x:v>
      </x:c>
    </x:row>
    <x:row r="5">
      <x:c r="A5" s="38" t="str">
        <x:v>PRJ-2602</x:v>
      </x:c>
      <x:c r="B5" s="38" t="str">
        <x:f>XLOOKUP(A5,'案件一覧'!$A$4:$A$11,'案件一覧'!$D$4:$D$11,"")</x:f>
        <x:v>配車最適化ダッシュボード</x:v>
      </x:c>
      <x:c r="C5" s="38" t="str">
        <x:v>要件定義</x:v>
      </x:c>
      <x:c r="D5" s="40" t="n">
        <x:v>46221</x:v>
      </x:c>
      <x:c r="E5" s="40" t="n">
        <x:v>46221</x:v>
      </x:c>
      <x:c r="F5" s="48" t="n">
        <x:v>0.28</x:v>
      </x:c>
      <x:c r="G5" s="44" t="str">
        <x:v>現場ヒアリング残</x:v>
      </x:c>
      <x:c r="H5" s="38" t="str">
        <x:v>中</x:v>
      </x:c>
      <x:c r="I5" s="40" t="n">
        <x:v>46136</x:v>
      </x:c>
      <x:c r="J5" s="38" t="str">
        <x:v>要件定義</x:v>
      </x:c>
    </x:row>
    <x:row r="6">
      <x:c r="A6" s="38" t="str">
        <x:v>PRJ-2603</x:v>
      </x:c>
      <x:c r="B6" s="38" t="str">
        <x:f>XLOOKUP(A6,'案件一覧'!$A$4:$A$11,'案件一覧'!$D$4:$D$11,"")</x:f>
        <x:v>会員アプリ保守改修</x:v>
      </x:c>
      <x:c r="C6" s="38" t="str">
        <x:v>改修実装</x:v>
      </x:c>
      <x:c r="D6" s="40" t="n">
        <x:v>46171</x:v>
      </x:c>
      <x:c r="E6" s="40" t="n">
        <x:v>46173</x:v>
      </x:c>
      <x:c r="F6" s="48" t="n">
        <x:v>0.62</x:v>
      </x:c>
      <x:c r="G6" s="44" t="str">
        <x:v>追加改修相談あり</x:v>
      </x:c>
      <x:c r="H6" s="38" t="str">
        <x:v>中</x:v>
      </x:c>
      <x:c r="I6" s="40" t="n">
        <x:v>46135</x:v>
      </x:c>
      <x:c r="J6" s="38" t="str">
        <x:v>開発中</x:v>
      </x:c>
    </x:row>
    <x:row r="7">
      <x:c r="A7" s="38" t="str">
        <x:v>PRJ-2604</x:v>
      </x:c>
      <x:c r="B7" s="38" t="str">
        <x:f>XLOOKUP(A7,'案件一覧'!$A$4:$A$11,'案件一覧'!$D$4:$D$11,"")</x:f>
        <x:v>契約管理移行支援</x:v>
      </x:c>
      <x:c r="C7" s="38" t="str">
        <x:v>検収差分対応</x:v>
      </x:c>
      <x:c r="D7" s="40" t="n">
        <x:v>46137</x:v>
      </x:c>
      <x:c r="E7" s="40" t="n">
        <x:v>46144</x:v>
      </x:c>
      <x:c r="F7" s="48" t="n">
        <x:v>0.96</x:v>
      </x:c>
      <x:c r="G7" s="44" t="str">
        <x:v>マニュアル差分修正</x:v>
      </x:c>
      <x:c r="H7" s="38" t="str">
        <x:v>高</x:v>
      </x:c>
      <x:c r="I7" s="40" t="n">
        <x:v>46134</x:v>
      </x:c>
      <x:c r="J7" s="38" t="str">
        <x:v>検収待ち</x:v>
      </x:c>
    </x:row>
    <x:row r="8">
      <x:c r="A8" s="38" t="str">
        <x:v>PRJ-2605</x:v>
      </x:c>
      <x:c r="B8" s="38" t="str">
        <x:f>XLOOKUP(A8,'案件一覧'!$A$4:$A$11,'案件一覧'!$D$4:$D$11,"")</x:f>
        <x:v>EC連携基盤刷新</x:v>
      </x:c>
      <x:c r="C8" s="38" t="str">
        <x:v>総合試験</x:v>
      </x:c>
      <x:c r="D8" s="40" t="n">
        <x:v>46162</x:v>
      </x:c>
      <x:c r="E8" s="40" t="n">
        <x:v>46185</x:v>
      </x:c>
      <x:c r="F8" s="48" t="n">
        <x:v>0.71</x:v>
      </x:c>
      <x:c r="G8" s="44" t="str">
        <x:v>追加要件で後ろ倒し</x:v>
      </x:c>
      <x:c r="H8" s="38" t="str">
        <x:v>高</x:v>
      </x:c>
      <x:c r="I8" s="40" t="n">
        <x:v>46136</x:v>
      </x:c>
      <x:c r="J8" s="38" t="str">
        <x:v>遅延注意</x:v>
      </x:c>
    </x:row>
    <x:row r="9">
      <x:c r="A9" s="38" t="str">
        <x:v>PRJ-2606</x:v>
      </x:c>
      <x:c r="B9" s="38" t="str">
        <x:f>XLOOKUP(A9,'案件一覧'!$A$4:$A$11,'案件一覧'!$D$4:$D$11,"")</x:f>
        <x:v>問い合わせ管理PoC</x:v>
      </x:c>
      <x:c r="C9" s="38" t="str">
        <x:v>提案中</x:v>
      </x:c>
      <x:c r="D9" s="40" t="n">
        <x:v>46185</x:v>
      </x:c>
      <x:c r="E9" s="40" t="n">
        <x:v>46193</x:v>
      </x:c>
      <x:c r="F9" s="48" t="n">
        <x:v>0.18</x:v>
      </x:c>
      <x:c r="G9" s="44" t="str">
        <x:v>予算承認待ち</x:v>
      </x:c>
      <x:c r="H9" s="38" t="str">
        <x:v>中</x:v>
      </x:c>
      <x:c r="I9" s="40" t="n">
        <x:v>46138</x:v>
      </x:c>
      <x:c r="J9" s="38" t="str">
        <x:v>提案中</x:v>
      </x:c>
    </x:row>
    <x:row r="10">
      <x:c r="A10" s="38" t="str">
        <x:v>PRJ-2607</x:v>
      </x:c>
      <x:c r="B10" s="38" t="str">
        <x:f>XLOOKUP(A10,'案件一覧'!$A$4:$A$11,'案件一覧'!$D$4:$D$11,"")</x:f>
        <x:v>BIレポート整備</x:v>
      </x:c>
      <x:c r="C10" s="38" t="str">
        <x:v>請求準備</x:v>
      </x:c>
      <x:c r="D10" s="40" t="n">
        <x:v>46130</x:v>
      </x:c>
      <x:c r="E10" s="40" t="n">
        <x:v>46130</x:v>
      </x:c>
      <x:c r="F10" s="48" t="n">
        <x:v>1</x:v>
      </x:c>
      <x:c r="G10" s="44" t="str">
        <x:v>最終請求だけ残</x:v>
      </x:c>
      <x:c r="H10" s="38" t="str">
        <x:v>低</x:v>
      </x:c>
      <x:c r="I10" s="40" t="n">
        <x:v>46134</x:v>
      </x:c>
      <x:c r="J10" s="38" t="str">
        <x:v>請求待ち</x:v>
      </x:c>
    </x:row>
    <x:row r="11">
      <x:c r="A11" s="38" t="str">
        <x:v>PRJ-2608</x:v>
      </x:c>
      <x:c r="B11" s="38" t="str">
        <x:f>XLOOKUP(A11,'案件一覧'!$A$4:$A$11,'案件一覧'!$D$4:$D$11,"")</x:f>
        <x:v>原価集計自動化</x:v>
      </x:c>
      <x:c r="C11" s="38" t="str">
        <x:v>受入テスト</x:v>
      </x:c>
      <x:c r="D11" s="40" t="n">
        <x:v>46157</x:v>
      </x:c>
      <x:c r="E11" s="40" t="n">
        <x:v>46170</x:v>
      </x:c>
      <x:c r="F11" s="48" t="n">
        <x:v>0.82</x:v>
      </x:c>
      <x:c r="G11" s="44" t="str">
        <x:v>会計部門の確認待ち</x:v>
      </x:c>
      <x:c r="H11" s="38" t="str">
        <x:v>中</x:v>
      </x:c>
      <x:c r="I11" s="40" t="n">
        <x:v>46137</x:v>
      </x:c>
      <x:c r="J11" s="38" t="str">
        <x:v>テスト中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25" hidden="0" customWidth="1"/>
    <x:col min="3" max="3" width="15" hidden="0" customWidth="1"/>
    <x:col min="4" max="4" width="15" hidden="0" customWidth="1"/>
    <x:col min="5" max="5" width="15" hidden="0" customWidth="1"/>
    <x:col min="6" max="6" width="13.569999694824219" hidden="0" customWidth="1"/>
    <x:col min="7" max="7" width="15" hidden="0" customWidth="1"/>
    <x:col min="8" max="8" width="15" hidden="0" customWidth="1"/>
    <x:col min="9" max="9" width="11" hidden="0" customWidth="1"/>
    <x:col min="10" max="10" width="12.140000343322754" hidden="0" customWidth="1"/>
    <x:col min="11" max="11" width="29.290000915527344" hidden="0" customWidth="1"/>
  </x:cols>
  <x:sheetData>
    <x:row r="1" ht="25.5" customHeight="1">
      <x:c r="A1" s="8" t="str">
        <x:v>受託開発案件管理表Excelテンプレート_原価・粗利</x:v>
      </x:c>
    </x:row>
    <x:row r="2" ht="18" customHeight="1">
      <x:c r="A2" s="16" t="str">
        <x:v>工数実績と外注費から案件ごとの粗利を確認します。</x:v>
      </x:c>
    </x:row>
    <x:row r="3" ht="21" customHeight="1">
      <x:c r="A3" s="24" t="str">
        <x:v>案件ID</x:v>
      </x:c>
      <x:c r="B3" s="24" t="str">
        <x:v>案件名</x:v>
      </x:c>
      <x:c r="C3" s="24" t="str">
        <x:v>契約金額</x:v>
      </x:c>
      <x:c r="D3" s="24" t="str">
        <x:v>内製原価</x:v>
      </x:c>
      <x:c r="E3" s="24" t="str">
        <x:v>外注費実績</x:v>
      </x:c>
      <x:c r="F3" s="24" t="str">
        <x:v>その他原価</x:v>
      </x:c>
      <x:c r="G3" s="24" t="str">
        <x:v>総原価</x:v>
      </x:c>
      <x:c r="H3" s="24" t="str">
        <x:v>粗利</x:v>
      </x:c>
      <x:c r="I3" s="24" t="str">
        <x:v>粗利率</x:v>
      </x:c>
      <x:c r="J3" s="24" t="str">
        <x:v>判定</x:v>
      </x:c>
      <x:c r="K3" s="24" t="str">
        <x:v>コメント</x:v>
      </x:c>
    </x:row>
    <x:row r="4">
      <x:c r="A4" s="38" t="str">
        <x:v>PRJ-2601</x:v>
      </x:c>
      <x:c r="B4" s="38" t="str">
        <x:f>XLOOKUP(A4,'案件一覧'!$A$4:$A$11,'案件一覧'!$D$4:$D$11,"")</x:f>
        <x:v>基幹在庫再構築</x:v>
      </x:c>
      <x:c r="C4" s="46" t="n">
        <x:f>XLOOKUP(A4,'案件一覧'!$A$4:$A$11,'案件一覧'!$N$4:$N$11,0)</x:f>
        <x:v>8100000</x:v>
      </x:c>
      <x:c r="D4" s="46" t="n">
        <x:f>SUMIFS('工数計画'!$H$4:$H$27,'工数計画'!$A$4:$A$27,A4)</x:f>
        <x:v>4612400</x:v>
      </x:c>
      <x:c r="E4" s="46" t="n">
        <x:v>980000</x:v>
      </x:c>
      <x:c r="F4" s="46" t="n">
        <x:v>120000</x:v>
      </x:c>
      <x:c r="G4" s="46" t="n">
        <x:f>D4+E4+F4</x:f>
        <x:v>5712400</x:v>
      </x:c>
      <x:c r="H4" s="46" t="n">
        <x:f>C4-G4</x:f>
        <x:v>2387600</x:v>
      </x:c>
      <x:c r="I4" s="48" t="n">
        <x:f>IF(C4=0,0,H4/C4)</x:f>
        <x:v>0.29476543209876543</x:v>
      </x:c>
      <x:c r="J4" s="38" t="str">
        <x:f>IF(C4=0,"未契約",IF(I4&lt;0.2,"粗利注意",IF(I4&lt;0.3,"要確認","良好")))</x:f>
        <x:v>要確認</x:v>
      </x:c>
      <x:c r="K4" s="44" t="str">
        <x:v>連携周りの保守枠を含む</x:v>
      </x:c>
    </x:row>
    <x:row r="5">
      <x:c r="A5" s="38" t="str">
        <x:v>PRJ-2602</x:v>
      </x:c>
      <x:c r="B5" s="38" t="str">
        <x:f>XLOOKUP(A5,'案件一覧'!$A$4:$A$11,'案件一覧'!$D$4:$D$11,"")</x:f>
        <x:v>配車最適化ダッシュボード</x:v>
      </x:c>
      <x:c r="C5" s="46" t="n">
        <x:f>XLOOKUP(A5,'案件一覧'!$A$4:$A$11,'案件一覧'!$N$4:$N$11,0)</x:f>
        <x:v>3600000</x:v>
      </x:c>
      <x:c r="D5" s="46" t="n">
        <x:f>SUMIFS('工数計画'!$H$4:$H$27,'工数計画'!$A$4:$A$27,A5)</x:f>
        <x:v>628800</x:v>
      </x:c>
      <x:c r="E5" s="46" t="n">
        <x:v>160000</x:v>
      </x:c>
      <x:c r="F5" s="46" t="n">
        <x:v>50000</x:v>
      </x:c>
      <x:c r="G5" s="46" t="n">
        <x:f>D5+E5+F5</x:f>
        <x:v>838800</x:v>
      </x:c>
      <x:c r="H5" s="46" t="n">
        <x:f>C5-G5</x:f>
        <x:v>2761200</x:v>
      </x:c>
      <x:c r="I5" s="48" t="n">
        <x:f>IF(C5=0,0,H5/C5)</x:f>
        <x:v>0.767</x:v>
      </x:c>
      <x:c r="J5" s="38" t="str">
        <x:f>IF(C5=0,"未契約",IF(I5&lt;0.2,"粗利注意",IF(I5&lt;0.3,"要確認","良好")))</x:f>
        <x:v>良好</x:v>
      </x:c>
      <x:c r="K5" s="44" t="str">
        <x:v>BIライセンス検証費を含む</x:v>
      </x:c>
    </x:row>
    <x:row r="6">
      <x:c r="A6" s="38" t="str">
        <x:v>PRJ-2603</x:v>
      </x:c>
      <x:c r="B6" s="38" t="str">
        <x:f>XLOOKUP(A6,'案件一覧'!$A$4:$A$11,'案件一覧'!$D$4:$D$11,"")</x:f>
        <x:v>会員アプリ保守改修</x:v>
      </x:c>
      <x:c r="C6" s="46" t="n">
        <x:f>XLOOKUP(A6,'案件一覧'!$A$4:$A$11,'案件一覧'!$N$4:$N$11,0)</x:f>
        <x:v>2400000</x:v>
      </x:c>
      <x:c r="D6" s="46" t="n">
        <x:f>SUMIFS('工数計画'!$H$4:$H$27,'工数計画'!$A$4:$A$27,A6)</x:f>
        <x:v>1314400</x:v>
      </x:c>
      <x:c r="E6" s="46" t="n">
        <x:v>120000</x:v>
      </x:c>
      <x:c r="F6" s="46" t="n">
        <x:v>30000</x:v>
      </x:c>
      <x:c r="G6" s="46" t="n">
        <x:f>D6+E6+F6</x:f>
        <x:v>1464400</x:v>
      </x:c>
      <x:c r="H6" s="46" t="n">
        <x:f>C6-G6</x:f>
        <x:v>935600</x:v>
      </x:c>
      <x:c r="I6" s="48" t="n">
        <x:f>IF(C6=0,0,H6/C6)</x:f>
        <x:v>0.3898333333333333</x:v>
      </x:c>
      <x:c r="J6" s="38" t="str">
        <x:f>IF(C6=0,"未契約",IF(I6&lt;0.2,"粗利注意",IF(I6&lt;0.3,"要確認","良好")))</x:f>
        <x:v>良好</x:v>
      </x:c>
      <x:c r="K6" s="44" t="str">
        <x:v>保守端末の検証費</x:v>
      </x:c>
    </x:row>
    <x:row r="7">
      <x:c r="A7" s="38" t="str">
        <x:v>PRJ-2604</x:v>
      </x:c>
      <x:c r="B7" s="38" t="str">
        <x:f>XLOOKUP(A7,'案件一覧'!$A$4:$A$11,'案件一覧'!$D$4:$D$11,"")</x:f>
        <x:v>契約管理移行支援</x:v>
      </x:c>
      <x:c r="C7" s="46" t="n">
        <x:f>XLOOKUP(A7,'案件一覧'!$A$4:$A$11,'案件一覧'!$N$4:$N$11,0)</x:f>
        <x:v>4000000</x:v>
      </x:c>
      <x:c r="D7" s="46" t="n">
        <x:f>SUMIFS('工数計画'!$H$4:$H$27,'工数計画'!$A$4:$A$27,A7)</x:f>
        <x:v>2222800</x:v>
      </x:c>
      <x:c r="E7" s="46" t="n">
        <x:v>180000</x:v>
      </x:c>
      <x:c r="F7" s="46" t="n">
        <x:v>40000</x:v>
      </x:c>
      <x:c r="G7" s="46" t="n">
        <x:f>D7+E7+F7</x:f>
        <x:v>2442800</x:v>
      </x:c>
      <x:c r="H7" s="46" t="n">
        <x:f>C7-G7</x:f>
        <x:v>1557200</x:v>
      </x:c>
      <x:c r="I7" s="48" t="n">
        <x:f>IF(C7=0,0,H7/C7)</x:f>
        <x:v>0.3893</x:v>
      </x:c>
      <x:c r="J7" s="38" t="str">
        <x:f>IF(C7=0,"未契約",IF(I7&lt;0.2,"粗利注意",IF(I7&lt;0.3,"要確認","良好")))</x:f>
        <x:v>良好</x:v>
      </x:c>
      <x:c r="K7" s="44" t="str">
        <x:v>移行作業の立会い費用</x:v>
      </x:c>
    </x:row>
    <x:row r="8">
      <x:c r="A8" s="38" t="str">
        <x:v>PRJ-2605</x:v>
      </x:c>
      <x:c r="B8" s="38" t="str">
        <x:f>XLOOKUP(A8,'案件一覧'!$A$4:$A$11,'案件一覧'!$D$4:$D$11,"")</x:f>
        <x:v>EC連携基盤刷新</x:v>
      </x:c>
      <x:c r="C8" s="46" t="n">
        <x:f>XLOOKUP(A8,'案件一覧'!$A$4:$A$11,'案件一覧'!$N$4:$N$11,0)</x:f>
        <x:v>6900000</x:v>
      </x:c>
      <x:c r="D8" s="46" t="n">
        <x:f>SUMIFS('工数計画'!$H$4:$H$27,'工数計画'!$A$4:$A$27,A8)</x:f>
        <x:v>4275600</x:v>
      </x:c>
      <x:c r="E8" s="46" t="n">
        <x:v>1280000</x:v>
      </x:c>
      <x:c r="F8" s="46" t="n">
        <x:v>180000</x:v>
      </x:c>
      <x:c r="G8" s="46" t="n">
        <x:f>D8+E8+F8</x:f>
        <x:v>5735600</x:v>
      </x:c>
      <x:c r="H8" s="46" t="n">
        <x:f>C8-G8</x:f>
        <x:v>1164400</x:v>
      </x:c>
      <x:c r="I8" s="48" t="n">
        <x:f>IF(C8=0,0,H8/C8)</x:f>
        <x:v>0.1687536231884058</x:v>
      </x:c>
      <x:c r="J8" s="38" t="str">
        <x:f>IF(C8=0,"未契約",IF(I8&lt;0.2,"粗利注意",IF(I8&lt;0.3,"要確認","良好")))</x:f>
        <x:v>粗利注意</x:v>
      </x:c>
      <x:c r="K8" s="44" t="str">
        <x:v>外部APIの追加調査が発生</x:v>
      </x:c>
    </x:row>
    <x:row r="9">
      <x:c r="A9" s="38" t="str">
        <x:v>PRJ-2606</x:v>
      </x:c>
      <x:c r="B9" s="38" t="str">
        <x:f>XLOOKUP(A9,'案件一覧'!$A$4:$A$11,'案件一覧'!$D$4:$D$11,"")</x:f>
        <x:v>問い合わせ管理PoC</x:v>
      </x:c>
      <x:c r="C9" s="46" t="n">
        <x:f>XLOOKUP(A9,'案件一覧'!$A$4:$A$11,'案件一覧'!$N$4:$N$11,0)</x:f>
        <x:v>0</x:v>
      </x:c>
      <x:c r="D9" s="46" t="n">
        <x:f>SUMIFS('工数計画'!$H$4:$H$27,'工数計画'!$A$4:$A$27,A9)</x:f>
        <x:v>233600</x:v>
      </x:c>
      <x:c r="E9" s="46" t="n">
        <x:v>0</x:v>
      </x:c>
      <x:c r="F9" s="46" t="n">
        <x:v>20000</x:v>
      </x:c>
      <x:c r="G9" s="46" t="n">
        <x:f>D9+E9+F9</x:f>
        <x:v>253600</x:v>
      </x:c>
      <x:c r="H9" s="46" t="n">
        <x:f>C9-G9</x:f>
        <x:v>-253600</x:v>
      </x:c>
      <x:c r="I9" s="48" t="n">
        <x:f>IF(C9=0,0,H9/C9)</x:f>
        <x:v>0</x:v>
      </x:c>
      <x:c r="J9" s="38" t="str">
        <x:f>IF(C9=0,"未契約",IF(I9&lt;0.2,"粗利注意",IF(I9&lt;0.3,"要確認","良好")))</x:f>
        <x:v>未契約</x:v>
      </x:c>
      <x:c r="K9" s="44" t="str">
        <x:v>提案デモ環境費のみ</x:v>
      </x:c>
    </x:row>
    <x:row r="10">
      <x:c r="A10" s="38" t="str">
        <x:v>PRJ-2607</x:v>
      </x:c>
      <x:c r="B10" s="38" t="str">
        <x:f>XLOOKUP(A10,'案件一覧'!$A$4:$A$11,'案件一覧'!$D$4:$D$11,"")</x:f>
        <x:v>BIレポート整備</x:v>
      </x:c>
      <x:c r="C10" s="46" t="n">
        <x:f>XLOOKUP(A10,'案件一覧'!$A$4:$A$11,'案件一覧'!$N$4:$N$11,0)</x:f>
        <x:v>3000000</x:v>
      </x:c>
      <x:c r="D10" s="46" t="n">
        <x:f>SUMIFS('工数計画'!$H$4:$H$27,'工数計画'!$A$4:$A$27,A10)</x:f>
        <x:v>1429600</x:v>
      </x:c>
      <x:c r="E10" s="46" t="n">
        <x:v>90000</x:v>
      </x:c>
      <x:c r="F10" s="46" t="n">
        <x:v>15000</x:v>
      </x:c>
      <x:c r="G10" s="46" t="n">
        <x:f>D10+E10+F10</x:f>
        <x:v>1534600</x:v>
      </x:c>
      <x:c r="H10" s="46" t="n">
        <x:f>C10-G10</x:f>
        <x:v>1465400</x:v>
      </x:c>
      <x:c r="I10" s="48" t="n">
        <x:f>IF(C10=0,0,H10/C10)</x:f>
        <x:v>0.48846666666666666</x:v>
      </x:c>
      <x:c r="J10" s="38" t="str">
        <x:f>IF(C10=0,"未契約",IF(I10&lt;0.2,"粗利注意",IF(I10&lt;0.3,"要確認","良好")))</x:f>
        <x:v>良好</x:v>
      </x:c>
      <x:c r="K10" s="44" t="str">
        <x:v>導入説明会の費用</x:v>
      </x:c>
    </x:row>
    <x:row r="11">
      <x:c r="A11" s="38" t="str">
        <x:v>PRJ-2608</x:v>
      </x:c>
      <x:c r="B11" s="38" t="str">
        <x:f>XLOOKUP(A11,'案件一覧'!$A$4:$A$11,'案件一覧'!$D$4:$D$11,"")</x:f>
        <x:v>原価集計自動化</x:v>
      </x:c>
      <x:c r="C11" s="46" t="n">
        <x:f>XLOOKUP(A11,'案件一覧'!$A$4:$A$11,'案件一覧'!$N$4:$N$11,0)</x:f>
        <x:v>5000000</x:v>
      </x:c>
      <x:c r="D11" s="46" t="n">
        <x:f>SUMIFS('工数計画'!$H$4:$H$27,'工数計画'!$A$4:$A$27,A11)</x:f>
        <x:v>2792000</x:v>
      </x:c>
      <x:c r="E11" s="46" t="n">
        <x:v>320000</x:v>
      </x:c>
      <x:c r="F11" s="46" t="n">
        <x:v>80000</x:v>
      </x:c>
      <x:c r="G11" s="46" t="n">
        <x:f>D11+E11+F11</x:f>
        <x:v>3192000</x:v>
      </x:c>
      <x:c r="H11" s="46" t="n">
        <x:f>C11-G11</x:f>
        <x:v>1808000</x:v>
      </x:c>
      <x:c r="I11" s="48" t="n">
        <x:f>IF(C11=0,0,H11/C11)</x:f>
        <x:v>0.3616</x:v>
      </x:c>
      <x:c r="J11" s="38" t="str">
        <x:f>IF(C11=0,"未契約",IF(I11&lt;0.2,"粗利注意",IF(I11&lt;0.3,"要確認","良好")))</x:f>
        <x:v>良好</x:v>
      </x:c>
      <x:c r="K11" s="44" t="str">
        <x:v>会計接続テスト用の外注費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2.430000305175781" hidden="0" customWidth="1"/>
    <x:col min="3" max="3" width="25" hidden="0" customWidth="1"/>
    <x:col min="4" max="4" width="12.140000343322754" hidden="0" customWidth="1"/>
    <x:col min="5" max="5" width="13.289999961853027" hidden="0" customWidth="1"/>
    <x:col min="6" max="6" width="15" hidden="0" customWidth="1"/>
    <x:col min="7" max="7" width="13.289999961853027" hidden="0" customWidth="1"/>
    <x:col min="8" max="8" width="12.140000343322754" hidden="0" customWidth="1"/>
    <x:col min="9" max="9" width="29.290000915527344" hidden="0" customWidth="1"/>
  </x:cols>
  <x:sheetData>
    <x:row r="1" ht="25.5" customHeight="1">
      <x:c r="A1" s="8" t="str">
        <x:v>受託開発案件管理表Excelテンプレート_請求予定</x:v>
      </x:c>
    </x:row>
    <x:row r="2" ht="18" customHeight="1">
      <x:c r="A2" s="16" t="str">
        <x:v>請求予定日、入金予定日、請求ステータスを案件ごとに確認します。</x:v>
      </x:c>
    </x:row>
    <x:row r="3" ht="21" customHeight="1">
      <x:c r="A3" s="24" t="str">
        <x:v>請求ID</x:v>
      </x:c>
      <x:c r="B3" s="24" t="str">
        <x:v>案件ID</x:v>
      </x:c>
      <x:c r="C3" s="24" t="str">
        <x:v>案件名</x:v>
      </x:c>
      <x:c r="D3" s="24" t="str">
        <x:v>区分</x:v>
      </x:c>
      <x:c r="E3" s="24" t="str">
        <x:v>請求予定日</x:v>
      </x:c>
      <x:c r="F3" s="24" t="str">
        <x:v>請求金額</x:v>
      </x:c>
      <x:c r="G3" s="24" t="str">
        <x:v>入金予定日</x:v>
      </x:c>
      <x:c r="H3" s="24" t="str">
        <x:v>請求ステータス</x:v>
      </x:c>
      <x:c r="I3" s="24" t="str">
        <x:v>備考</x:v>
      </x:c>
    </x:row>
    <x:row r="4">
      <x:c r="A4" s="38" t="str">
        <x:v>INV-2601</x:v>
      </x:c>
      <x:c r="B4" s="38" t="str">
        <x:v>PRJ-2604</x:v>
      </x:c>
      <x:c r="C4" s="38" t="str">
        <x:f>XLOOKUP(B4,'案件一覧'!$A$4:$A$11,'案件一覧'!$D$4:$D$11,"")</x:f>
        <x:v>契約管理移行支援</x:v>
      </x:c>
      <x:c r="D4" s="38" t="str">
        <x:v>着手金</x:v>
      </x:c>
      <x:c r="E4" s="40" t="n">
        <x:v>46054</x:v>
      </x:c>
      <x:c r="F4" s="46" t="n">
        <x:v>1200000</x:v>
      </x:c>
      <x:c r="G4" s="40" t="n">
        <x:v>46082</x:v>
      </x:c>
      <x:c r="H4" s="38" t="str">
        <x:v>入金済</x:v>
      </x:c>
      <x:c r="I4" s="44" t="str">
        <x:v>初回請求済み</x:v>
      </x:c>
    </x:row>
    <x:row r="5">
      <x:c r="A5" s="38" t="str">
        <x:v>INV-2602</x:v>
      </x:c>
      <x:c r="B5" s="38" t="str">
        <x:v>PRJ-2604</x:v>
      </x:c>
      <x:c r="C5" s="38" t="str">
        <x:f>XLOOKUP(B5,'案件一覧'!$A$4:$A$11,'案件一覧'!$D$4:$D$11,"")</x:f>
        <x:v>契約管理移行支援</x:v>
      </x:c>
      <x:c r="D5" s="38" t="str">
        <x:v>検収</x:v>
      </x:c>
      <x:c r="E5" s="40" t="n">
        <x:v>46157</x:v>
      </x:c>
      <x:c r="F5" s="46" t="n">
        <x:v>2800000</x:v>
      </x:c>
      <x:c r="G5" s="40" t="n">
        <x:v>46188</x:v>
      </x:c>
      <x:c r="H5" s="38" t="str">
        <x:v>検収待ち</x:v>
      </x:c>
      <x:c r="I5" s="44" t="str">
        <x:v>検収完了後に送付</x:v>
      </x:c>
    </x:row>
    <x:row r="6">
      <x:c r="A6" s="38" t="str">
        <x:v>INV-2603</x:v>
      </x:c>
      <x:c r="B6" s="38" t="str">
        <x:v>PRJ-2601</x:v>
      </x:c>
      <x:c r="C6" s="38" t="str">
        <x:f>XLOOKUP(B6,'案件一覧'!$A$4:$A$11,'案件一覧'!$D$4:$D$11,"")</x:f>
        <x:v>基幹在庫再構築</x:v>
      </x:c>
      <x:c r="D6" s="38" t="str">
        <x:v>着手金</x:v>
      </x:c>
      <x:c r="E6" s="40" t="n">
        <x:v>46063</x:v>
      </x:c>
      <x:c r="F6" s="46" t="n">
        <x:v>2430000</x:v>
      </x:c>
      <x:c r="G6" s="40" t="n">
        <x:v>46091</x:v>
      </x:c>
      <x:c r="H6" s="38" t="str">
        <x:v>入金済</x:v>
      </x:c>
      <x:c r="I6" s="44" t="str">
        <x:v>契約時請求</x:v>
      </x:c>
    </x:row>
    <x:row r="7">
      <x:c r="A7" s="38" t="str">
        <x:v>INV-2604</x:v>
      </x:c>
      <x:c r="B7" s="38" t="str">
        <x:v>PRJ-2601</x:v>
      </x:c>
      <x:c r="C7" s="38" t="str">
        <x:f>XLOOKUP(B7,'案件一覧'!$A$4:$A$11,'案件一覧'!$D$4:$D$11,"")</x:f>
        <x:v>基幹在庫再構築</x:v>
      </x:c>
      <x:c r="D7" s="38" t="str">
        <x:v>中間</x:v>
      </x:c>
      <x:c r="E7" s="40" t="n">
        <x:v>46142</x:v>
      </x:c>
      <x:c r="F7" s="46" t="n">
        <x:v>2430000</x:v>
      </x:c>
      <x:c r="G7" s="40" t="n">
        <x:v>46173</x:v>
      </x:c>
      <x:c r="H7" s="38" t="str">
        <x:v>請求済</x:v>
      </x:c>
      <x:c r="I7" s="44" t="str">
        <x:v>4月末送付</x:v>
      </x:c>
    </x:row>
    <x:row r="8">
      <x:c r="A8" s="38" t="str">
        <x:v>INV-2605</x:v>
      </x:c>
      <x:c r="B8" s="38" t="str">
        <x:v>PRJ-2601</x:v>
      </x:c>
      <x:c r="C8" s="38" t="str">
        <x:f>XLOOKUP(B8,'案件一覧'!$A$4:$A$11,'案件一覧'!$D$4:$D$11,"")</x:f>
        <x:v>基幹在庫再構築</x:v>
      </x:c>
      <x:c r="D8" s="38" t="str">
        <x:v>検収</x:v>
      </x:c>
      <x:c r="E8" s="40" t="n">
        <x:v>46203</x:v>
      </x:c>
      <x:c r="F8" s="46" t="n">
        <x:v>3240000</x:v>
      </x:c>
      <x:c r="G8" s="40" t="n">
        <x:v>46234</x:v>
      </x:c>
      <x:c r="H8" s="38" t="str">
        <x:v>未請求</x:v>
      </x:c>
      <x:c r="I8" s="44" t="str">
        <x:v>検収後に送付</x:v>
      </x:c>
    </x:row>
    <x:row r="9">
      <x:c r="A9" s="38" t="str">
        <x:v>INV-2606</x:v>
      </x:c>
      <x:c r="B9" s="38" t="str">
        <x:v>PRJ-2602</x:v>
      </x:c>
      <x:c r="C9" s="38" t="str">
        <x:f>XLOOKUP(B9,'案件一覧'!$A$4:$A$11,'案件一覧'!$D$4:$D$11,"")</x:f>
        <x:v>配車最適化ダッシュボード</x:v>
      </x:c>
      <x:c r="D9" s="38" t="str">
        <x:v>4月月次</x:v>
      </x:c>
      <x:c r="E9" s="40" t="n">
        <x:v>46142</x:v>
      </x:c>
      <x:c r="F9" s="46" t="n">
        <x:v>900000</x:v>
      </x:c>
      <x:c r="G9" s="40" t="n">
        <x:v>46173</x:v>
      </x:c>
      <x:c r="H9" s="38" t="str">
        <x:v>送付準備</x:v>
      </x:c>
      <x:c r="I9" s="44" t="str">
        <x:v>実績確認中</x:v>
      </x:c>
    </x:row>
    <x:row r="10">
      <x:c r="A10" s="38" t="str">
        <x:v>INV-2607</x:v>
      </x:c>
      <x:c r="B10" s="38" t="str">
        <x:v>PRJ-2602</x:v>
      </x:c>
      <x:c r="C10" s="38" t="str">
        <x:f>XLOOKUP(B10,'案件一覧'!$A$4:$A$11,'案件一覧'!$D$4:$D$11,"")</x:f>
        <x:v>配車最適化ダッシュボード</x:v>
      </x:c>
      <x:c r="D10" s="38" t="str">
        <x:v>5月月次</x:v>
      </x:c>
      <x:c r="E10" s="40" t="n">
        <x:v>46173</x:v>
      </x:c>
      <x:c r="F10" s="46" t="n">
        <x:v>900000</x:v>
      </x:c>
      <x:c r="G10" s="40" t="n">
        <x:v>46203</x:v>
      </x:c>
      <x:c r="H10" s="38" t="str">
        <x:v>未請求</x:v>
      </x:c>
      <x:c r="I10" s="44" t="str">
        <x:v>月末締め</x:v>
      </x:c>
    </x:row>
    <x:row r="11">
      <x:c r="A11" s="38" t="str">
        <x:v>INV-2608</x:v>
      </x:c>
      <x:c r="B11" s="38" t="str">
        <x:v>PRJ-2603</x:v>
      </x:c>
      <x:c r="C11" s="38" t="str">
        <x:f>XLOOKUP(B11,'案件一覧'!$A$4:$A$11,'案件一覧'!$D$4:$D$11,"")</x:f>
        <x:v>会員アプリ保守改修</x:v>
      </x:c>
      <x:c r="D11" s="38" t="str">
        <x:v>4月改修</x:v>
      </x:c>
      <x:c r="E11" s="40" t="n">
        <x:v>46137</x:v>
      </x:c>
      <x:c r="F11" s="46" t="n">
        <x:v>1200000</x:v>
      </x:c>
      <x:c r="G11" s="40" t="n">
        <x:v>46167</x:v>
      </x:c>
      <x:c r="H11" s="38" t="str">
        <x:v>請求済</x:v>
      </x:c>
      <x:c r="I11" s="44" t="str">
        <x:v>仕様追加分を含む</x:v>
      </x:c>
    </x:row>
    <x:row r="12">
      <x:c r="A12" s="38" t="str">
        <x:v>INV-2609</x:v>
      </x:c>
      <x:c r="B12" s="38" t="str">
        <x:v>PRJ-2605</x:v>
      </x:c>
      <x:c r="C12" s="38" t="str">
        <x:f>XLOOKUP(B12,'案件一覧'!$A$4:$A$11,'案件一覧'!$D$4:$D$11,"")</x:f>
        <x:v>EC連携基盤刷新</x:v>
      </x:c>
      <x:c r="D12" s="38" t="str">
        <x:v>着手金</x:v>
      </x:c>
      <x:c r="E12" s="40" t="n">
        <x:v>46082</x:v>
      </x:c>
      <x:c r="F12" s="46" t="n">
        <x:v>2070000</x:v>
      </x:c>
      <x:c r="G12" s="40" t="n">
        <x:v>46112</x:v>
      </x:c>
      <x:c r="H12" s="38" t="str">
        <x:v>入金済</x:v>
      </x:c>
      <x:c r="I12" s="44" t="str">
        <x:v>契約時請求</x:v>
      </x:c>
    </x:row>
    <x:row r="13">
      <x:c r="A13" s="38" t="str">
        <x:v>INV-2610</x:v>
      </x:c>
      <x:c r="B13" s="38" t="str">
        <x:v>PRJ-2605</x:v>
      </x:c>
      <x:c r="C13" s="38" t="str">
        <x:f>XLOOKUP(B13,'案件一覧'!$A$4:$A$11,'案件一覧'!$D$4:$D$11,"")</x:f>
        <x:v>EC連携基盤刷新</x:v>
      </x:c>
      <x:c r="D13" s="38" t="str">
        <x:v>中間</x:v>
      </x:c>
      <x:c r="E13" s="40" t="n">
        <x:v>46167</x:v>
      </x:c>
      <x:c r="F13" s="46" t="n">
        <x:v>2070000</x:v>
      </x:c>
      <x:c r="G13" s="40" t="n">
        <x:v>46198</x:v>
      </x:c>
      <x:c r="H13" s="38" t="str">
        <x:v>検収待ち</x:v>
      </x:c>
      <x:c r="I13" s="44" t="str">
        <x:v>進捗会議で再確認</x:v>
      </x:c>
    </x:row>
    <x:row r="14">
      <x:c r="A14" s="38" t="str">
        <x:v>INV-2611</x:v>
      </x:c>
      <x:c r="B14" s="38" t="str">
        <x:v>PRJ-2607</x:v>
      </x:c>
      <x:c r="C14" s="38" t="str">
        <x:f>XLOOKUP(B14,'案件一覧'!$A$4:$A$11,'案件一覧'!$D$4:$D$11,"")</x:f>
        <x:v>BIレポート整備</x:v>
      </x:c>
      <x:c r="D14" s="38" t="str">
        <x:v>最終</x:v>
      </x:c>
      <x:c r="E14" s="40" t="n">
        <x:v>46134</x:v>
      </x:c>
      <x:c r="F14" s="46" t="n">
        <x:v>3000000</x:v>
      </x:c>
      <x:c r="G14" s="40" t="n">
        <x:v>46164</x:v>
      </x:c>
      <x:c r="H14" s="38" t="str">
        <x:v>送付準備</x:v>
      </x:c>
      <x:c r="I14" s="44" t="str">
        <x:v>完了承認済み</x:v>
      </x:c>
    </x:row>
    <x:row r="15">
      <x:c r="A15" s="38" t="str">
        <x:v>INV-2612</x:v>
      </x:c>
      <x:c r="B15" s="38" t="str">
        <x:v>PRJ-2608</x:v>
      </x:c>
      <x:c r="C15" s="38" t="str">
        <x:f>XLOOKUP(B15,'案件一覧'!$A$4:$A$11,'案件一覧'!$D$4:$D$11,"")</x:f>
        <x:v>原価集計自動化</x:v>
      </x:c>
      <x:c r="D15" s="38" t="str">
        <x:v>着手金</x:v>
      </x:c>
      <x:c r="E15" s="40" t="n">
        <x:v>46096</x:v>
      </x:c>
      <x:c r="F15" s="46" t="n">
        <x:v>1500000</x:v>
      </x:c>
      <x:c r="G15" s="40" t="n">
        <x:v>46127</x:v>
      </x:c>
      <x:c r="H15" s="38" t="str">
        <x:v>入金済</x:v>
      </x:c>
      <x:c r="I15" s="44" t="str">
        <x:v>着手時請求</x:v>
      </x:c>
    </x:row>
    <x:row r="16">
      <x:c r="A16" s="38" t="str">
        <x:v>INV-2613</x:v>
      </x:c>
      <x:c r="B16" s="38" t="str">
        <x:v>PRJ-2608</x:v>
      </x:c>
      <x:c r="C16" s="38" t="str">
        <x:f>XLOOKUP(B16,'案件一覧'!$A$4:$A$11,'案件一覧'!$D$4:$D$11,"")</x:f>
        <x:v>原価集計自動化</x:v>
      </x:c>
      <x:c r="D16" s="38" t="str">
        <x:v>検収</x:v>
      </x:c>
      <x:c r="E16" s="40" t="n">
        <x:v>46172</x:v>
      </x:c>
      <x:c r="F16" s="46" t="n">
        <x:v>3500000</x:v>
      </x:c>
      <x:c r="G16" s="40" t="n">
        <x:v>46203</x:v>
      </x:c>
      <x:c r="H16" s="38" t="str">
        <x:v>未請求</x:v>
      </x:c>
      <x:c r="I16" s="44" t="str">
        <x:v>受入完了後に送付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23.56999969482422" hidden="0" customWidth="1"/>
    <x:col min="3" max="3" width="12.140000343322754" hidden="0" customWidth="1"/>
    <x:col min="4" max="4" width="16.43000030517578" hidden="0" customWidth="1"/>
    <x:col min="5" max="5" width="16.43000030517578" hidden="0" customWidth="1"/>
    <x:col min="6" max="6" width="20.709999084472656" hidden="0" customWidth="1"/>
    <x:col min="7" max="7" width="15" hidden="0" customWidth="1"/>
    <x:col min="8" max="8" width="30.709999084472656" hidden="0" customWidth="1"/>
  </x:cols>
  <x:sheetData>
    <x:row r="1" ht="25.5" customHeight="1">
      <x:c r="A1" s="8" t="str">
        <x:v>受託開発案件管理表Excelテンプレート_顧客・担当者マスタ</x:v>
      </x:c>
    </x:row>
    <x:row r="2" ht="18" customHeight="1">
      <x:c r="A2" s="16" t="str">
        <x:v>顧客名、営業担当、PM、請求条件を管理します。</x:v>
      </x:c>
    </x:row>
    <x:row r="3" ht="21" customHeight="1">
      <x:c r="A3" s="24" t="str">
        <x:v>顧客ID</x:v>
      </x:c>
      <x:c r="B3" s="24" t="str">
        <x:v>顧客名</x:v>
      </x:c>
      <x:c r="C3" s="24" t="str">
        <x:v>業種</x:v>
      </x:c>
      <x:c r="D3" s="24" t="str">
        <x:v>営業担当</x:v>
      </x:c>
      <x:c r="E3" s="24" t="str">
        <x:v>PM</x:v>
      </x:c>
      <x:c r="F3" s="24" t="str">
        <x:v>請求条件</x:v>
      </x:c>
      <x:c r="G3" s="24" t="str">
        <x:v>主要連絡先</x:v>
      </x:c>
      <x:c r="H3" s="24" t="str">
        <x:v>メール</x:v>
      </x:c>
    </x:row>
    <x:row r="4" ht="18" customHeight="1">
      <x:c r="A4" s="26" t="str">
        <x:v>CL001</x:v>
      </x:c>
      <x:c r="B4" s="26" t="str">
        <x:v>アルファ製造</x:v>
      </x:c>
      <x:c r="C4" s="26" t="str">
        <x:v>製造</x:v>
      </x:c>
      <x:c r="D4" s="26" t="str">
        <x:v>高橋 亮</x:v>
      </x:c>
      <x:c r="E4" s="26" t="str">
        <x:v>佐藤 由佳</x:v>
      </x:c>
      <x:c r="F4" s="26" t="str">
        <x:v>月末締め翌月末</x:v>
      </x:c>
      <x:c r="G4" s="26" t="str">
        <x:v>松田 健</x:v>
      </x:c>
      <x:c r="H4" s="26" t="str">
        <x:v>matsuda@alpha.example.jp</x:v>
      </x:c>
    </x:row>
    <x:row r="5" ht="18" customHeight="1">
      <x:c r="A5" s="26" t="str">
        <x:v>CL002</x:v>
      </x:c>
      <x:c r="B5" s="26" t="str">
        <x:v>ベータ物流</x:v>
      </x:c>
      <x:c r="C5" s="26" t="str">
        <x:v>物流</x:v>
      </x:c>
      <x:c r="D5" s="26" t="str">
        <x:v>中村 彩</x:v>
      </x:c>
      <x:c r="E5" s="26" t="str">
        <x:v>高橋 亮</x:v>
      </x:c>
      <x:c r="F5" s="26" t="str">
        <x:v>検収翌月末</x:v>
      </x:c>
      <x:c r="G5" s="26" t="str">
        <x:v>大西 直子</x:v>
      </x:c>
      <x:c r="H5" s="26" t="str">
        <x:v>onishi@beta.example.jp</x:v>
      </x:c>
    </x:row>
    <x:row r="6" ht="18" customHeight="1">
      <x:c r="A6" s="26" t="str">
        <x:v>CL003</x:v>
      </x:c>
      <x:c r="B6" s="26" t="str">
        <x:v>ガンマ不動産</x:v>
      </x:c>
      <x:c r="C6" s="26" t="str">
        <x:v>不動産</x:v>
      </x:c>
      <x:c r="D6" s="26" t="str">
        <x:v>山本 里奈</x:v>
      </x:c>
      <x:c r="E6" s="26" t="str">
        <x:v>木村 直人</x:v>
      </x:c>
      <x:c r="F6" s="26" t="str">
        <x:v>20日締め翌月20日</x:v>
      </x:c>
      <x:c r="G6" s="26" t="str">
        <x:v>橋本 亮介</x:v>
      </x:c>
      <x:c r="H6" s="26" t="str">
        <x:v>hashimoto@gamma.example.jp</x:v>
      </x:c>
    </x:row>
    <x:row r="7" ht="18" customHeight="1">
      <x:c r="A7" s="26" t="str">
        <x:v>CL004</x:v>
      </x:c>
      <x:c r="B7" s="26" t="str">
        <x:v>デルタ商事</x:v>
      </x:c>
      <x:c r="C7" s="26" t="str">
        <x:v>商社</x:v>
      </x:c>
      <x:c r="D7" s="26" t="str">
        <x:v>高橋 亮</x:v>
      </x:c>
      <x:c r="E7" s="26" t="str">
        <x:v>中村 彩</x:v>
      </x:c>
      <x:c r="F7" s="26" t="str">
        <x:v>月末締め翌月15日</x:v>
      </x:c>
      <x:c r="G7" s="26" t="str">
        <x:v>宮本 恒一</x:v>
      </x:c>
      <x:c r="H7" s="26" t="str">
        <x:v>miyamoto@delta.example.jp</x:v>
      </x:c>
    </x:row>
    <x:row r="8" ht="18" customHeight="1">
      <x:c r="A8" s="26" t="str">
        <x:v>CL005</x:v>
      </x:c>
      <x:c r="B8" s="26" t="str">
        <x:v>イプシロン食品</x:v>
      </x:c>
      <x:c r="C8" s="26" t="str">
        <x:v>食品</x:v>
      </x:c>
      <x:c r="D8" s="26" t="str">
        <x:v>佐藤 由佳</x:v>
      </x:c>
      <x:c r="E8" s="26" t="str">
        <x:v>山本 里奈</x:v>
      </x:c>
      <x:c r="F8" s="26" t="str">
        <x:v>検収翌月末</x:v>
      </x:c>
      <x:c r="G8" s="26" t="str">
        <x:v>佐久間 美紀</x:v>
      </x:c>
      <x:c r="H8" s="26" t="str">
        <x:v>sakuma@epsilon.example.jp</x:v>
      </x:c>
    </x:row>
    <x:row r="9" ht="18" customHeight="1">
      <x:c r="A9" s="26" t="str">
        <x:v>CL006</x:v>
      </x:c>
      <x:c r="B9" s="26" t="str">
        <x:v>ゼータ建設</x:v>
      </x:c>
      <x:c r="C9" s="26" t="str">
        <x:v>建設</x:v>
      </x:c>
      <x:c r="D9" s="26" t="str">
        <x:v>木村 直人</x:v>
      </x:c>
      <x:c r="E9" s="26" t="str">
        <x:v>高橋 亮</x:v>
      </x:c>
      <x:c r="F9" s="26" t="str">
        <x:v>検収翌月末</x:v>
      </x:c>
      <x:c r="G9" s="26" t="str">
        <x:v>小林 真</x:v>
      </x:c>
      <x:c r="H9" s="26" t="str">
        <x:v>kobayashi@zeta.example.jp</x:v>
      </x:c>
    </x:row>
    <x:row r="10" ht="18" customHeight="1">
      <x:c r="A10" s="26" t="str">
        <x:v>CL007</x:v>
      </x:c>
      <x:c r="B10" s="26" t="str">
        <x:v>イータ人材</x:v>
      </x:c>
      <x:c r="C10" s="26" t="str">
        <x:v>人材</x:v>
      </x:c>
      <x:c r="D10" s="26" t="str">
        <x:v>中村 彩</x:v>
      </x:c>
      <x:c r="E10" s="26" t="str">
        <x:v>佐藤 由佳</x:v>
      </x:c>
      <x:c r="F10" s="26" t="str">
        <x:v>月末締め翌月末</x:v>
      </x:c>
      <x:c r="G10" s="26" t="str">
        <x:v>近藤 梨沙</x:v>
      </x:c>
      <x:c r="H10" s="26" t="str">
        <x:v>kondo@eta.example.jp</x:v>
      </x:c>
    </x:row>
    <x:row r="11" ht="18" customHeight="1">
      <x:c r="A11" s="26" t="str">
        <x:v>CL008</x:v>
      </x:c>
      <x:c r="B11" s="26" t="str">
        <x:v>シータ物流</x:v>
      </x:c>
      <x:c r="C11" s="26" t="str">
        <x:v>物流</x:v>
      </x:c>
      <x:c r="D11" s="26" t="str">
        <x:v>高橋 亮</x:v>
      </x:c>
      <x:c r="E11" s="26" t="str">
        <x:v>木村 直人</x:v>
      </x:c>
      <x:c r="F11" s="26" t="str">
        <x:v>15日締め翌月15日</x:v>
      </x:c>
      <x:c r="G11" s="26" t="str">
        <x:v>吉田 大樹</x:v>
      </x:c>
      <x:c r="H11" s="26" t="str">
        <x:v>yoshida@theta.example.jp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30.709999084472656" hidden="0" customWidth="1"/>
    <x:col min="3" max="3" width="76.43000030517578" hidden="0" customWidth="1"/>
    <x:col min="4" max="4" width="25" hidden="0" customWidth="1"/>
  </x:cols>
  <x:sheetData>
    <x:row r="1" ht="25.5" customHeight="1">
      <x:c r="A1" s="8" t="str">
        <x:v>受託開発案件管理表Excelテンプレート_使い方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52" t="str">
        <x:v>1</x:v>
      </x:c>
      <x:c r="B4" s="52" t="str">
        <x:v>顧客・担当者マスタを整える</x:v>
      </x:c>
      <x:c r="C4" s="44" t="str">
        <x:v>顧客名、営業担当、PM、請求条件を先に揃えます。顧客IDが決まっていないと案件横断で集計できません。</x:v>
      </x:c>
      <x:c r="D4" t="str">
        <x:v>顧客・担当者マスタ</x:v>
      </x:c>
    </x:row>
    <x:row r="5">
      <x:c r="A5" s="52" t="str">
        <x:v>2</x:v>
      </x:c>
      <x:c r="B5" s="52" t="str">
        <x:v>案件一覧に案件単位で登録する</x:v>
      </x:c>
      <x:c r="C5" s="44" t="str">
        <x:v>案件ID、契約形態、納品予定日、契約金額、予算工数、次アクションを1行で登録します。</x:v>
      </x:c>
      <x:c r="D5" t="str">
        <x:v>案件一覧</x:v>
      </x:c>
    </x:row>
    <x:row r="6">
      <x:c r="A6" s="52" t="str">
        <x:v>3</x:v>
      </x:c>
      <x:c r="B6" s="52" t="str">
        <x:v>見積・契約一覧で注文書と変更見積を残す</x:v>
      </x:c>
      <x:c r="C6" s="44" t="str">
        <x:v>見積提出日、契約日、注文書受領、変更見積の有無を別表で残します。</x:v>
      </x:c>
      <x:c r="D6" t="str">
        <x:v>見積・契約一覧</x:v>
      </x:c>
    </x:row>
    <x:row r="7">
      <x:c r="A7" s="52" t="str">
        <x:v>4</x:v>
      </x:c>
      <x:c r="B7" s="52" t="str">
        <x:v>工数計画と進捗一覧を毎週更新する</x:v>
      </x:c>
      <x:c r="C7" s="44" t="str">
        <x:v>予定工数、実績工数、見込み完了日、課題優先度を更新し、遅延兆候を早めに見ます。</x:v>
      </x:c>
      <x:c r="D7" t="str">
        <x:v>工数計画・進捗一覧</x:v>
      </x:c>
    </x:row>
    <x:row r="8">
      <x:c r="A8" s="52" t="str">
        <x:v>5</x:v>
      </x:c>
      <x:c r="B8" s="52" t="str">
        <x:v>原価・粗利と請求予定で締める</x:v>
      </x:c>
      <x:c r="C8" s="44" t="str">
        <x:v>月末までに総原価、粗利率、請求予定日、入金予定日を確認します。</x:v>
      </x:c>
      <x:c r="D8" t="str">
        <x:v>原価・粗利・請求予定</x:v>
      </x:c>
    </x:row>
    <x:row r="9">
      <x:c r="A9" s="52" t="str">
        <x:v>判断</x:v>
      </x:c>
      <x:c r="B9" s="52" t="str">
        <x:v>Excelで続けてよい条件</x:v>
      </x:c>
      <x:c r="C9" s="44" t="str">
        <x:v>案件数が少なく、見積・契約・工数・請求の更新責任者が固定で、週次レビューで十分回るならExcelでも持てます。</x:v>
      </x:c>
      <x:c r="D9" t="str">
        <x:v>ダッシュボード</x:v>
      </x:c>
    </x:row>
    <x:row r="10">
      <x:c r="A10" s="52" t="str">
        <x:v>判断</x:v>
      </x:c>
      <x:c r="B10" s="52" t="str">
        <x:v>システム化を検討する条件</x:v>
      </x:c>
      <x:c r="C10" s="44" t="str">
        <x:v>複数案件が並行し、変更見積、工数実績、原価、請求、外注管理が別々に動き始めたら仕組みに寄せます。</x:v>
      </x:c>
      <x:c r="D10" t="str">
        <x:v>全体</x:v>
      </x:c>
    </x:row>
    <x:row r="11">
      <x:c r="A11" s="52" t="str">
        <x:v>注意</x:v>
      </x:c>
      <x:c r="B11" s="52" t="str">
        <x:v>案件IDと納品予定日を先に固定する</x:v>
      </x:c>
      <x:c r="C11" s="44" t="str">
        <x:v>案件名だけで管理すると、見積、契約、工数、請求がつながらず、集計時に崩れます。</x:v>
      </x:c>
      <x:c r="D11" t="str">
        <x:v>案件一覧</x:v>
      </x:c>
    </x:row>
  </x:sheetData>
  <x:mergeCells>
    <x:mergeCell ref="A1:D1"/>
    <x:mergeCell ref="A2:D2"/>
  </x:mergeCells>
  <x:pageMargins left="0.7" right="0.7" top="0.75" bottom="0.75" header="0.3" footer="0.3"/>
</x:worksheet>
</file>